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HP\Desktop\"/>
    </mc:Choice>
  </mc:AlternateContent>
  <bookViews>
    <workbookView xWindow="14130" yWindow="105" windowWidth="14040" windowHeight="12615"/>
  </bookViews>
  <sheets>
    <sheet name="AKUMULAČNÍ NÁDRŽE" sheetId="1" r:id="rId1"/>
  </sheets>
  <calcPr calcId="162913"/>
</workbook>
</file>

<file path=xl/calcChain.xml><?xml version="1.0" encoding="utf-8"?>
<calcChain xmlns="http://schemas.openxmlformats.org/spreadsheetml/2006/main">
  <c r="C21" i="1" l="1"/>
  <c r="C28" i="1" l="1"/>
  <c r="C22" i="1" l="1"/>
  <c r="C24" i="1"/>
  <c r="C25" i="1" l="1"/>
  <c r="C27" i="1" s="1"/>
  <c r="C30" i="1" s="1"/>
  <c r="C31" i="1" s="1"/>
  <c r="C26" i="1" l="1"/>
  <c r="C29" i="1" s="1"/>
  <c r="C23" i="1"/>
  <c r="C32" i="1" l="1"/>
</calcChain>
</file>

<file path=xl/comments1.xml><?xml version="1.0" encoding="utf-8"?>
<comments xmlns="http://schemas.openxmlformats.org/spreadsheetml/2006/main">
  <authors>
    <author>Admin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Aktuální teplota, pro kterou je proveden výpočet pro nabití a vybití akumulačních nádob. Tato teplota se však může v době nabíjení i vybíjení akumulace měnit. Pro reálnější situaci lze zadat průměrnou denní teplotu např. z předchozího teplotně podobného dne.</t>
        </r>
      </text>
    </comment>
    <comment ref="C7" authorId="0" shapeId="0">
      <text>
        <r>
          <rPr>
            <sz val="9"/>
            <color indexed="81"/>
            <rFont val="Tahoma"/>
            <family val="2"/>
            <charset val="238"/>
          </rPr>
          <t>Projektovaná převládající  teplota interiéru.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Projektovaná teplota exteriéru. Dle polohy objektu (-12°C, -15°C, -18°C, -21°C)
</t>
        </r>
      </text>
    </comment>
    <comment ref="C9" authorId="0" shapeId="0">
      <text>
        <r>
          <rPr>
            <sz val="9"/>
            <color indexed="81"/>
            <rFont val="Tahoma"/>
            <family val="2"/>
            <charset val="238"/>
          </rPr>
          <t>Teplota přívodní vody do okruhu topení - výpočtová hodnota, pro kterou jsou dimenzována otopná tělesa.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>Teplota  vratné vody(zpátečky) do okruhu topení - výpočtová hodnota, pro kterou jsou dimenzována otopná tělesa.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Teplotní exponent soustavy
n  
</t>
        </r>
        <r>
          <rPr>
            <sz val="9"/>
            <color indexed="81"/>
            <rFont val="Tahoma"/>
            <family val="2"/>
            <charset val="238"/>
          </rPr>
          <t xml:space="preserve">podlahová otopná plocha n = 1.10
desková otopná tělesa n = 1.26 až 1.33
trubková koupelnová otopná tělesa n = 1.20 až 1.30
tělesa podle DIN 4703 n = 1.30
konvektory n = 1.30 až 1.50
 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Výkon zdroje tepla dle projektové dokumentace, dle podkladů výrobce.
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Výpočtová tepelná ztráta objektu stanovená pro výpočtovou venkovní teplotu </t>
        </r>
        <r>
          <rPr>
            <b/>
            <sz val="9"/>
            <color indexed="81"/>
            <rFont val="Tahoma"/>
            <family val="2"/>
            <charset val="238"/>
          </rPr>
          <t>t</t>
        </r>
        <r>
          <rPr>
            <sz val="9"/>
            <color indexed="81"/>
            <rFont val="Tahoma"/>
            <family val="2"/>
            <charset val="238"/>
          </rPr>
          <t xml:space="preserve">e a vnitřní výpočtovou teplotu </t>
        </r>
        <r>
          <rPr>
            <b/>
            <sz val="9"/>
            <color indexed="81"/>
            <rFont val="Tahoma"/>
            <family val="2"/>
            <charset val="238"/>
          </rPr>
          <t>t</t>
        </r>
        <r>
          <rPr>
            <sz val="9"/>
            <color indexed="81"/>
            <rFont val="Tahoma"/>
            <family val="2"/>
            <charset val="238"/>
          </rPr>
          <t>i.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Objem akumulačních nádrží včetně vnořených zásobníků. Doporučený objem je alespoň 55 l na 1 kW výkonu zdroje (např. kotle na tuhá paliva v kotlíkových dotacích).                   Např. Vaku = 55* Qzdroj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Počáteční teplota vody ve vychladlé akumulační nádrži. Pokud provádíme zátop ihned po vybití nádrží, pak teplota v nádrži je přibližně rovna střední teplotě </t>
        </r>
        <r>
          <rPr>
            <b/>
            <sz val="9"/>
            <color indexed="81"/>
            <rFont val="Tahoma"/>
            <family val="2"/>
            <charset val="238"/>
          </rPr>
          <t>t</t>
        </r>
        <r>
          <rPr>
            <sz val="9"/>
            <color indexed="81"/>
            <rFont val="Tahoma"/>
            <family val="2"/>
            <charset val="238"/>
          </rPr>
          <t>m.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 xml:space="preserve">Teplota, na kterou nabíjíme akumulační nádrže. Zpravidla nepřekračujeme hodnotu 90°C. Pro zjištění doby vybití </t>
        </r>
        <r>
          <rPr>
            <b/>
            <sz val="9"/>
            <color indexed="81"/>
            <rFont val="Tahoma"/>
            <family val="2"/>
            <charset val="238"/>
          </rPr>
          <t>T</t>
        </r>
        <r>
          <rPr>
            <sz val="8"/>
            <color indexed="81"/>
            <rFont val="Tahoma"/>
            <family val="2"/>
            <charset val="238"/>
          </rPr>
          <t xml:space="preserve">vybíjení </t>
        </r>
        <r>
          <rPr>
            <sz val="9"/>
            <color indexed="81"/>
            <rFont val="Tahoma"/>
            <family val="2"/>
            <charset val="238"/>
          </rPr>
          <t xml:space="preserve">lze zadat aktuální hodnotu teploty v akumulační nádrži. 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Objem AKU v litrech--ztráta v kW
500----------------------0,084
650----------------------0,108 
750----------------------0,122    
800----------------------0,129  
1000---------------------0,159
1200---------------------0,188  
1500---------------------0,231     2000---------------------0,303     3000---------------------0,445     4000---------------------0,584        
5000---------------------0,717 
Ztráty se pro více akumulačních nádrží sčítají.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38"/>
          </rPr>
          <t>Počet osob, které využívají TUV a ohřev TUV je zajištěn z akumulační nádoby a kotle.</t>
        </r>
      </text>
    </comment>
    <comment ref="C19" authorId="0" shapeId="0">
      <text>
        <r>
          <rPr>
            <sz val="9"/>
            <color indexed="81"/>
            <rFont val="Tahoma"/>
            <family val="2"/>
            <charset val="238"/>
          </rPr>
          <t>Reálná spotřeba se pohybuje okolo 50l/osobu/den.</t>
        </r>
      </text>
    </comment>
  </commentList>
</comments>
</file>

<file path=xl/sharedStrings.xml><?xml version="1.0" encoding="utf-8"?>
<sst xmlns="http://schemas.openxmlformats.org/spreadsheetml/2006/main" count="86" uniqueCount="70">
  <si>
    <t>Akumulační nádrže a jejich nabíjení a vybíjení</t>
  </si>
  <si>
    <t>Vstupní parametry</t>
  </si>
  <si>
    <t>Teplotní exponent soustavy</t>
  </si>
  <si>
    <t>n</t>
  </si>
  <si>
    <t>Tepelná ztráta objektu při te</t>
  </si>
  <si>
    <t>Objem instalovaných akumulačních nádob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</si>
  <si>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i</t>
    </r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</si>
  <si>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e</t>
    </r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</si>
  <si>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p</t>
    </r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</si>
  <si>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z</t>
    </r>
  </si>
  <si>
    <r>
      <rPr>
        <b/>
        <sz val="11"/>
        <color theme="1"/>
        <rFont val="Calibri"/>
        <family val="2"/>
        <charset val="238"/>
        <scheme val="minor"/>
      </rPr>
      <t>Q</t>
    </r>
    <r>
      <rPr>
        <sz val="8"/>
        <color theme="1"/>
        <rFont val="Calibri"/>
        <family val="2"/>
        <charset val="238"/>
        <scheme val="minor"/>
      </rPr>
      <t>objekt</t>
    </r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</si>
  <si>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9"/>
        <color theme="1"/>
        <rFont val="Calibri"/>
        <family val="2"/>
        <charset val="238"/>
        <scheme val="minor"/>
      </rPr>
      <t>aku</t>
    </r>
  </si>
  <si>
    <t>°C</t>
  </si>
  <si>
    <t>-</t>
  </si>
  <si>
    <t>kW</t>
  </si>
  <si>
    <t>l</t>
  </si>
  <si>
    <t>Střední teplota teplonosné látky do okruhu topení (pokud teplota v akumulační nádrži klesne pod tuto hodnotu, řídící jednotka odstavuje topné okruhy a nádrž je vybita)</t>
  </si>
  <si>
    <t>Teplota vody v akumulačních nádržích před začátkem topení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</si>
  <si>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aku,začátek</t>
    </r>
  </si>
  <si>
    <t xml:space="preserve">Teplota přívodu topné vody při te </t>
  </si>
  <si>
    <t xml:space="preserve">Teplota zpátečky topné vody při te </t>
  </si>
  <si>
    <t>Teplota vody v akumulačních nádržích po plném nabití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</si>
  <si>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aku,konec</t>
    </r>
  </si>
  <si>
    <t>kg</t>
  </si>
  <si>
    <t>ρ</t>
  </si>
  <si>
    <t>kg/m3</t>
  </si>
  <si>
    <r>
      <t>Hustota vody v akumulační nádrži při t</t>
    </r>
    <r>
      <rPr>
        <sz val="9"/>
        <color theme="1"/>
        <rFont val="Calibri"/>
        <family val="2"/>
        <charset val="238"/>
        <scheme val="minor"/>
      </rPr>
      <t>aku,konec</t>
    </r>
  </si>
  <si>
    <r>
      <rPr>
        <b/>
        <sz val="11"/>
        <color theme="1"/>
        <rFont val="Calibri"/>
        <family val="2"/>
        <charset val="238"/>
        <scheme val="minor"/>
      </rPr>
      <t>m</t>
    </r>
    <r>
      <rPr>
        <sz val="9"/>
        <color theme="1"/>
        <rFont val="Calibri"/>
        <family val="2"/>
        <charset val="238"/>
        <scheme val="minor"/>
      </rPr>
      <t>aku</t>
    </r>
  </si>
  <si>
    <r>
      <t>Potřebné množství energie pro nabití akumulační nádoby z t</t>
    </r>
    <r>
      <rPr>
        <sz val="9"/>
        <color theme="1"/>
        <rFont val="Calibri"/>
        <family val="2"/>
        <charset val="238"/>
        <scheme val="minor"/>
      </rPr>
      <t>aku,začátek</t>
    </r>
    <r>
      <rPr>
        <sz val="11"/>
        <color theme="1"/>
        <rFont val="Calibri"/>
        <family val="2"/>
        <charset val="238"/>
        <scheme val="minor"/>
      </rPr>
      <t xml:space="preserve"> na teplotu t</t>
    </r>
    <r>
      <rPr>
        <sz val="9"/>
        <color theme="1"/>
        <rFont val="Calibri"/>
        <family val="2"/>
        <charset val="238"/>
        <scheme val="minor"/>
      </rPr>
      <t>aku,konec</t>
    </r>
  </si>
  <si>
    <t>kWh</t>
  </si>
  <si>
    <r>
      <t>E</t>
    </r>
    <r>
      <rPr>
        <sz val="9"/>
        <color theme="1"/>
        <rFont val="Calibri"/>
        <family val="2"/>
        <charset val="238"/>
      </rPr>
      <t>aku,potřeba</t>
    </r>
  </si>
  <si>
    <r>
      <t>Hmotnost vody v nabité akumulační nádobě na t</t>
    </r>
    <r>
      <rPr>
        <sz val="9"/>
        <color theme="1"/>
        <rFont val="Calibri"/>
        <family val="2"/>
        <charset val="238"/>
        <scheme val="minor"/>
      </rPr>
      <t>aku,konec</t>
    </r>
  </si>
  <si>
    <t>hod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</si>
  <si>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vybíjení</t>
    </r>
  </si>
  <si>
    <t>Doba vybití akumulační nádoby při provozu topení po odstavení zdroje</t>
  </si>
  <si>
    <t>Výstupní parametry</t>
  </si>
  <si>
    <t>Tepelná ztráta akumulační nádoby - únik tepla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</si>
  <si>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celkem</t>
    </r>
  </si>
  <si>
    <r>
      <rPr>
        <b/>
        <sz val="11"/>
        <color theme="1"/>
        <rFont val="Calibri"/>
        <family val="2"/>
        <charset val="238"/>
        <scheme val="minor"/>
      </rPr>
      <t>Q</t>
    </r>
    <r>
      <rPr>
        <sz val="9"/>
        <color theme="1"/>
        <rFont val="Calibri"/>
        <family val="2"/>
        <charset val="238"/>
        <scheme val="minor"/>
      </rPr>
      <t>aku,ztráta</t>
    </r>
  </si>
  <si>
    <t>Teplota exteriéru výpočtová (projektovaná)</t>
  </si>
  <si>
    <t>Vypočtené hodnoty</t>
  </si>
  <si>
    <r>
      <rPr>
        <b/>
        <sz val="11"/>
        <color theme="1"/>
        <rFont val="Calibri"/>
        <family val="2"/>
        <charset val="238"/>
        <scheme val="minor"/>
      </rPr>
      <t>E</t>
    </r>
    <r>
      <rPr>
        <sz val="9"/>
        <color theme="1"/>
        <rFont val="Calibri"/>
        <family val="2"/>
        <charset val="238"/>
        <scheme val="minor"/>
      </rPr>
      <t>aku,využitelné</t>
    </r>
  </si>
  <si>
    <r>
      <rPr>
        <b/>
        <sz val="11"/>
        <color theme="1"/>
        <rFont val="Calibri"/>
        <family val="2"/>
        <charset val="238"/>
        <scheme val="minor"/>
      </rPr>
      <t>Q</t>
    </r>
    <r>
      <rPr>
        <sz val="9"/>
        <color theme="1"/>
        <rFont val="Calibri"/>
        <family val="2"/>
        <charset val="238"/>
        <scheme val="minor"/>
      </rPr>
      <t>TUV</t>
    </r>
  </si>
  <si>
    <t>osob/a/y</t>
  </si>
  <si>
    <r>
      <rPr>
        <b/>
        <sz val="11"/>
        <color theme="1"/>
        <rFont val="Calibri"/>
        <family val="2"/>
        <charset val="238"/>
        <scheme val="minor"/>
      </rPr>
      <t>V</t>
    </r>
    <r>
      <rPr>
        <sz val="9"/>
        <color theme="1"/>
        <rFont val="Calibri"/>
        <family val="2"/>
        <charset val="238"/>
        <scheme val="minor"/>
      </rPr>
      <t>TUV/os/den</t>
    </r>
  </si>
  <si>
    <t>l/os/den</t>
  </si>
  <si>
    <t>Množství využitelné energie z akumulační nádoby při potřebě střední teploty tm do okruhu topení (pokud teplota v akumulačních nádobách klesne pod 55°C, přestane se z aku nádoby odebírat teplo pro TUV a pokud je tm menší než 55°C, pak z akumulačních nádob bude odebíráno teplo pouze pro topení, což je na stranu bezpečnou co se týče doby vybíjení, která se nepatrně prodlouží).</t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</si>
  <si>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nabíjení = doba zátopu</t>
    </r>
  </si>
  <si>
    <r>
      <t xml:space="preserve">Celková doba cyklu mezi zátopy. </t>
    </r>
    <r>
      <rPr>
        <b/>
        <sz val="11"/>
        <color theme="1"/>
        <rFont val="Calibri"/>
        <family val="2"/>
        <charset val="238"/>
        <scheme val="minor"/>
      </rPr>
      <t xml:space="preserve">Upozornění: </t>
    </r>
    <r>
      <rPr>
        <sz val="11"/>
        <color theme="1"/>
        <rFont val="Calibri"/>
        <family val="2"/>
        <charset val="238"/>
        <scheme val="minor"/>
      </rPr>
      <t>v akumulačních nádobách po vypnutí systému řídící jednotkou zůstává teplota s přibližnou hodnotou t</t>
    </r>
    <r>
      <rPr>
        <sz val="9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a tuto hodnotu lze zadat do pole t</t>
    </r>
    <r>
      <rPr>
        <sz val="9"/>
        <color theme="1"/>
        <rFont val="Calibri"/>
        <family val="2"/>
        <charset val="238"/>
        <scheme val="minor"/>
      </rPr>
      <t>aku,začátek</t>
    </r>
    <r>
      <rPr>
        <sz val="11"/>
        <color theme="1"/>
        <rFont val="Calibri"/>
        <family val="2"/>
        <charset val="238"/>
        <scheme val="minor"/>
      </rPr>
      <t>, pokud se bude topit ihned po vypnutí systému, resp. poklesu teploty v nádrži pod t</t>
    </r>
    <r>
      <rPr>
        <sz val="9"/>
        <color theme="1"/>
        <rFont val="Calibri"/>
        <family val="2"/>
        <charset val="238"/>
        <scheme val="minor"/>
      </rPr>
      <t xml:space="preserve">m. </t>
    </r>
    <r>
      <rPr>
        <sz val="11"/>
        <color theme="1"/>
        <rFont val="Calibri"/>
        <family val="2"/>
        <charset val="238"/>
        <scheme val="minor"/>
      </rPr>
      <t>Celková doba zátopu se tak zkrátí, resp. rychleji natopíme akumulační nádobu/y na požadovanou teplotu t</t>
    </r>
    <r>
      <rPr>
        <sz val="9"/>
        <color theme="1"/>
        <rFont val="Calibri"/>
        <family val="2"/>
        <charset val="238"/>
        <scheme val="minor"/>
      </rPr>
      <t>aku,konec</t>
    </r>
    <r>
      <rPr>
        <sz val="11"/>
        <color theme="1"/>
        <rFont val="Calibri"/>
        <family val="2"/>
        <charset val="238"/>
        <scheme val="minor"/>
      </rPr>
      <t>.</t>
    </r>
  </si>
  <si>
    <t>Pole vyplněno uživatelem</t>
  </si>
  <si>
    <r>
      <t xml:space="preserve">Autor výpočtu: </t>
    </r>
    <r>
      <rPr>
        <b/>
        <i/>
        <sz val="11"/>
        <color theme="1"/>
        <rFont val="Calibri"/>
        <family val="2"/>
        <charset val="238"/>
        <scheme val="minor"/>
      </rPr>
      <t>Ing. David Šotkovský</t>
    </r>
  </si>
  <si>
    <r>
      <t>Jmenovitý tepelný výkon zdroje tepla (musí být větší než Q</t>
    </r>
    <r>
      <rPr>
        <sz val="9"/>
        <color theme="1"/>
        <rFont val="Calibri"/>
        <family val="2"/>
        <charset val="238"/>
        <scheme val="minor"/>
      </rPr>
      <t>objekt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</si>
  <si>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t</t>
    </r>
    <r>
      <rPr>
        <sz val="9"/>
        <color theme="1"/>
        <rFont val="Calibri"/>
        <family val="2"/>
        <charset val="238"/>
        <scheme val="minor"/>
      </rPr>
      <t>e,aktuální</t>
    </r>
  </si>
  <si>
    <r>
      <rPr>
        <b/>
        <sz val="11"/>
        <color rgb="FF7030A0"/>
        <rFont val="Calibri"/>
        <family val="2"/>
        <charset val="238"/>
        <scheme val="minor"/>
      </rPr>
      <t>t</t>
    </r>
    <r>
      <rPr>
        <sz val="9"/>
        <color rgb="FF7030A0"/>
        <rFont val="Calibri"/>
        <family val="2"/>
        <charset val="238"/>
        <scheme val="minor"/>
      </rPr>
      <t>m</t>
    </r>
  </si>
  <si>
    <r>
      <t>Tepelná ztráta objektu při t</t>
    </r>
    <r>
      <rPr>
        <sz val="9"/>
        <color theme="1"/>
        <rFont val="Calibri"/>
        <family val="2"/>
        <charset val="238"/>
        <scheme val="minor"/>
      </rPr>
      <t>e,aktuální</t>
    </r>
  </si>
  <si>
    <r>
      <t>Teplota přívodní vody při t</t>
    </r>
    <r>
      <rPr>
        <sz val="9"/>
        <color theme="1"/>
        <rFont val="Calibri"/>
        <family val="2"/>
        <charset val="238"/>
        <scheme val="minor"/>
      </rPr>
      <t>e,aktuální</t>
    </r>
  </si>
  <si>
    <r>
      <t>Teplota zpátečky topné vody při t</t>
    </r>
    <r>
      <rPr>
        <sz val="9"/>
        <color theme="1"/>
        <rFont val="Calibri"/>
        <family val="2"/>
        <charset val="238"/>
        <scheme val="minor"/>
      </rPr>
      <t>e,aktuální</t>
    </r>
  </si>
  <si>
    <t>Ve výpočtu není uvažováno s tepelnými zisky, které tvoří až 40% potřeby tepla na vytápění za předpokladu termohydraulického vyvážení celé soustavy s dodržením projektovaného pásma proporcionality.</t>
  </si>
  <si>
    <t>Výpočetní vztahy:</t>
  </si>
  <si>
    <r>
      <rPr>
        <b/>
        <sz val="11"/>
        <color rgb="FFFF0000"/>
        <rFont val="Calibri"/>
        <family val="2"/>
        <charset val="238"/>
        <scheme val="minor"/>
      </rPr>
      <t>t</t>
    </r>
    <r>
      <rPr>
        <sz val="9"/>
        <color rgb="FFFF0000"/>
        <rFont val="Calibri"/>
        <family val="2"/>
        <charset val="238"/>
        <scheme val="minor"/>
      </rPr>
      <t>p,aktuální</t>
    </r>
  </si>
  <si>
    <r>
      <rPr>
        <b/>
        <sz val="11"/>
        <color rgb="FF0070C0"/>
        <rFont val="Calibri"/>
        <family val="2"/>
        <charset val="238"/>
        <scheme val="minor"/>
      </rPr>
      <t>t</t>
    </r>
    <r>
      <rPr>
        <sz val="9"/>
        <color rgb="FF0070C0"/>
        <rFont val="Calibri"/>
        <family val="2"/>
        <charset val="238"/>
        <scheme val="minor"/>
      </rPr>
      <t>z,aktuální</t>
    </r>
  </si>
  <si>
    <r>
      <t xml:space="preserve">Počet osob </t>
    </r>
    <r>
      <rPr>
        <b/>
        <sz val="11"/>
        <color theme="1"/>
        <rFont val="Calibri"/>
        <family val="2"/>
        <charset val="238"/>
        <scheme val="minor"/>
      </rPr>
      <t>p</t>
    </r>
  </si>
  <si>
    <t>Aktuální venkovní teplota</t>
  </si>
  <si>
    <t>Vnitřní teplota interiéru</t>
  </si>
  <si>
    <r>
      <rPr>
        <b/>
        <sz val="11"/>
        <color theme="1"/>
        <rFont val="Calibri"/>
        <family val="2"/>
        <charset val="238"/>
        <scheme val="minor"/>
      </rPr>
      <t>P</t>
    </r>
    <r>
      <rPr>
        <sz val="9"/>
        <color theme="1"/>
        <rFont val="Calibri"/>
        <family val="2"/>
        <charset val="238"/>
        <scheme val="minor"/>
      </rPr>
      <t>zdroj</t>
    </r>
  </si>
  <si>
    <r>
      <rPr>
        <b/>
        <sz val="11"/>
        <color theme="1"/>
        <rFont val="Calibri"/>
        <family val="2"/>
        <charset val="238"/>
        <scheme val="minor"/>
      </rPr>
      <t>Q</t>
    </r>
    <r>
      <rPr>
        <sz val="9"/>
        <color theme="1"/>
        <rFont val="Calibri"/>
        <family val="2"/>
        <charset val="238"/>
        <scheme val="minor"/>
      </rPr>
      <t>objekt,aktuální</t>
    </r>
  </si>
  <si>
    <t xml:space="preserve">Množství teplé (užitkové) vody ohřáté z 10°C na 55°C na osobu a den </t>
  </si>
  <si>
    <t>Hodinový výkon odběru teplé (užitkové) vody pro daný počet osob</t>
  </si>
  <si>
    <t>Doba nabití akumulační nádoby při současném provozu okruhu topení a přípravy TUV = doba topení v neregulovaném zdroji</t>
  </si>
  <si>
    <t xml:space="preserve">Počet osob v objektu využívajících teplou (užitkovou) vodu  (Upozornění: zdrojem je tepelná energie z akumulačních nádob, pokud zdrojem není zadat pak 0 osob)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</si>
</sst>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8"/>
      <color rgb="FF0070C0"/>
      <name val="Arial Black"/>
      <family val="2"/>
      <charset val="238"/>
    </font>
    <font>
      <b/>
      <sz val="18"/>
      <color rgb="FFFF0000"/>
      <name val="Arial Black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rgb="FF7030A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Border="1"/>
    <xf numFmtId="0" fontId="9" fillId="0" borderId="0" xfId="0" applyFont="1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9" fillId="0" borderId="0" xfId="0" applyFont="1" applyAlignment="1"/>
    <xf numFmtId="0" fontId="0" fillId="2" borderId="1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0" fillId="0" borderId="4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0" borderId="7" xfId="0" applyFill="1" applyBorder="1" applyAlignment="1">
      <alignment horizontal="right" wrapText="1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0" fillId="4" borderId="5" xfId="0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4" borderId="8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1" fillId="4" borderId="17" xfId="0" applyFont="1" applyFill="1" applyBorder="1"/>
    <xf numFmtId="0" fontId="0" fillId="3" borderId="1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0" borderId="5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5" fontId="1" fillId="3" borderId="2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vertical="center"/>
    </xf>
    <xf numFmtId="165" fontId="1" fillId="3" borderId="8" xfId="0" applyNumberFormat="1" applyFont="1" applyFill="1" applyBorder="1" applyAlignment="1">
      <alignment vertical="center"/>
    </xf>
    <xf numFmtId="0" fontId="9" fillId="0" borderId="0" xfId="0" applyFont="1"/>
    <xf numFmtId="0" fontId="14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35403</xdr:colOff>
      <xdr:row>20</xdr:row>
      <xdr:rowOff>19117</xdr:rowOff>
    </xdr:from>
    <xdr:ext cx="5182639" cy="5606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603512" y="4268095"/>
              <a:ext cx="5182639" cy="5606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t</a:t>
              </a:r>
              <a:r>
                <a:rPr lang="cs-CZ" sz="1050" i="1"/>
                <a:t>m</a:t>
              </a:r>
              <a:r>
                <a:rPr lang="cs-CZ" sz="1200" i="1"/>
                <a:t> = </a:t>
              </a:r>
              <a14:m>
                <m:oMath xmlns:m="http://schemas.openxmlformats.org/officeDocument/2006/math">
                  <m:r>
                    <a:rPr lang="cs-CZ" sz="1200" b="0" i="1">
                      <a:latin typeface="Cambria Math"/>
                    </a:rPr>
                    <m:t>𝑡𝑖</m:t>
                  </m:r>
                </m:oMath>
              </a14:m>
              <a:r>
                <a:rPr lang="cs-CZ" sz="1200" i="1"/>
                <a:t> +</a:t>
              </a:r>
              <a14:m>
                <m:oMath xmlns:m="http://schemas.openxmlformats.org/officeDocument/2006/math">
                  <m:r>
                    <a:rPr lang="cs-CZ" sz="1200" b="0" i="1">
                      <a:latin typeface="Cambria Math"/>
                    </a:rPr>
                    <m:t> </m:t>
                  </m:r>
                  <m:d>
                    <m:dPr>
                      <m:ctrlPr>
                        <a:rPr lang="cs-CZ" sz="12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cs-CZ" sz="12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cs-CZ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𝑡𝑝</m:t>
                          </m:r>
                          <m:r>
                            <a:rPr lang="cs-CZ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+ </m:t>
                          </m:r>
                          <m:r>
                            <a:rPr lang="cs-CZ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𝑡𝑧</m:t>
                          </m:r>
                        </m:num>
                        <m:den>
                          <m:r>
                            <a:rPr lang="cs-CZ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  <m:r>
                        <a:rPr lang="cs-CZ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−</m:t>
                      </m:r>
                      <m:r>
                        <a:rPr lang="cs-CZ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𝑡𝑖</m:t>
                      </m:r>
                    </m:e>
                  </m:d>
                  <m:r>
                    <a:rPr lang="cs-CZ" sz="1200" b="0" i="1">
                      <a:latin typeface="Cambria Math"/>
                      <a:ea typeface="Cambria Math"/>
                    </a:rPr>
                    <m:t>∗ </m:t>
                  </m:r>
                  <m:sSup>
                    <m:sSupPr>
                      <m:ctrlPr>
                        <a:rPr lang="cs-CZ" sz="12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pPr>
                    <m:e>
                      <m:d>
                        <m:dPr>
                          <m:ctrlP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fPr>
                            <m:num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𝑡𝑒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,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𝑎𝑘𝑡𝑢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á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𝑙𝑛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í − 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𝑡𝑖</m:t>
                              </m:r>
                            </m:num>
                            <m:den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𝑡𝑒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 − </m:t>
                              </m:r>
                              <m:r>
                                <a:rPr lang="cs-CZ" sz="105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𝑡𝑖</m:t>
                              </m:r>
                            </m:den>
                          </m:f>
                        </m:e>
                      </m:d>
                    </m:e>
                    <m:sup>
                      <m:f>
                        <m:fPr>
                          <m:ctrlPr>
                            <a:rPr lang="cs-CZ" sz="12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fPr>
                        <m:num>
                          <m:r>
                            <a:rPr lang="cs-CZ" sz="1200" b="0" i="1">
                              <a:latin typeface="Cambria Math"/>
                              <a:ea typeface="Cambria Math"/>
                            </a:rPr>
                            <m:t>1</m:t>
                          </m:r>
                        </m:num>
                        <m:den>
                          <m:r>
                            <a:rPr lang="cs-CZ" sz="1200" b="0" i="1">
                              <a:latin typeface="Cambria Math"/>
                              <a:ea typeface="Cambria Math"/>
                            </a:rPr>
                            <m:t>𝑛</m:t>
                          </m:r>
                        </m:den>
                      </m:f>
                    </m:sup>
                  </m:sSup>
                </m:oMath>
              </a14:m>
              <a:r>
                <a:rPr lang="cs-CZ" sz="1400" i="1"/>
                <a:t> </a:t>
              </a:r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6603512" y="4268095"/>
              <a:ext cx="5182639" cy="5606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t</a:t>
              </a:r>
              <a:r>
                <a:rPr lang="cs-CZ" sz="1050" i="1"/>
                <a:t>m</a:t>
              </a:r>
              <a:r>
                <a:rPr lang="cs-CZ" sz="1200" i="1"/>
                <a:t> = </a:t>
              </a:r>
              <a:r>
                <a:rPr lang="cs-CZ" sz="1200" b="0" i="0">
                  <a:latin typeface="Cambria Math"/>
                </a:rPr>
                <a:t>𝑡𝑖</a:t>
              </a:r>
              <a:r>
                <a:rPr lang="cs-CZ" sz="1200" i="1"/>
                <a:t> +</a:t>
              </a:r>
              <a:r>
                <a:rPr lang="cs-CZ" sz="1200" b="0" i="0">
                  <a:latin typeface="Cambria Math"/>
                </a:rPr>
                <a:t> </a:t>
              </a:r>
              <a:r>
                <a:rPr lang="cs-CZ" sz="1200" i="0">
                  <a:latin typeface="Cambria Math"/>
                </a:rPr>
                <a:t>(</a:t>
              </a:r>
              <a:r>
                <a:rPr lang="cs-CZ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𝑡𝑝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𝑡𝑧)/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  −𝑡𝑖)</a:t>
              </a:r>
              <a:r>
                <a:rPr lang="cs-CZ" sz="1200" b="0" i="0">
                  <a:latin typeface="Cambria Math"/>
                  <a:ea typeface="Cambria Math"/>
                </a:rPr>
                <a:t>∗ 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𝑡𝑒,𝑎𝑘𝑡𝑢á𝑙𝑛í − 𝑡𝑖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𝑡𝑒 − 𝑡𝑖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cs-CZ" sz="12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^(</a:t>
              </a:r>
              <a:r>
                <a:rPr lang="cs-CZ" sz="1200" b="0" i="0">
                  <a:latin typeface="Cambria Math"/>
                  <a:ea typeface="Cambria Math"/>
                </a:rPr>
                <a:t>1/𝑛)</a:t>
              </a:r>
              <a:r>
                <a:rPr lang="cs-CZ" sz="1400" i="1"/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41030</xdr:colOff>
      <xdr:row>20</xdr:row>
      <xdr:rowOff>517282</xdr:rowOff>
    </xdr:from>
    <xdr:ext cx="4230566" cy="3399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6613280" y="4759570"/>
              <a:ext cx="4230566" cy="3399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50" b="1" i="1">
                      <a:latin typeface="Cambria Math"/>
                    </a:rPr>
                    <m:t>𝒕</m:t>
                  </m:r>
                  <m:r>
                    <a:rPr lang="cs-CZ" sz="1050" i="1">
                      <a:latin typeface="Cambria Math"/>
                    </a:rPr>
                    <m:t>𝑝</m:t>
                  </m:r>
                  <m:r>
                    <a:rPr lang="cs-CZ" sz="1050" i="1">
                      <a:latin typeface="Cambria Math"/>
                    </a:rPr>
                    <m:t>,</m:t>
                  </m:r>
                  <m:r>
                    <a:rPr lang="cs-CZ" sz="1050" i="1">
                      <a:latin typeface="Cambria Math"/>
                    </a:rPr>
                    <m:t>𝑎𝑘𝑡𝑢</m:t>
                  </m:r>
                  <m:r>
                    <a:rPr lang="cs-CZ" sz="1050" i="1">
                      <a:latin typeface="Cambria Math"/>
                    </a:rPr>
                    <m:t>á</m:t>
                  </m:r>
                  <m:r>
                    <a:rPr lang="cs-CZ" sz="1050" i="1">
                      <a:latin typeface="Cambria Math"/>
                    </a:rPr>
                    <m:t>𝑙𝑛</m:t>
                  </m:r>
                  <m:r>
                    <a:rPr lang="cs-CZ" sz="1050" i="1">
                      <a:latin typeface="Cambria Math"/>
                    </a:rPr>
                    <m:t>í = </m:t>
                  </m:r>
                  <m:r>
                    <a:rPr lang="cs-CZ" sz="1050" i="1">
                      <a:latin typeface="Cambria Math"/>
                    </a:rPr>
                    <m:t>𝑡𝑚</m:t>
                  </m:r>
                  <m:r>
                    <a:rPr lang="cs-CZ" sz="1050" i="1">
                      <a:latin typeface="Cambria Math"/>
                    </a:rPr>
                    <m:t> + 0,5 ∗ </m:t>
                  </m:r>
                  <m:d>
                    <m:dPr>
                      <m:ctrlPr>
                        <a:rPr lang="cs-CZ" sz="105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dPr>
                    <m:e>
                      <m:r>
                        <a:rPr lang="cs-CZ" sz="1050" b="0" i="1">
                          <a:latin typeface="Cambria Math"/>
                          <a:ea typeface="Cambria Math"/>
                        </a:rPr>
                        <m:t>𝑡𝑝</m:t>
                      </m:r>
                      <m:r>
                        <a:rPr lang="cs-CZ" sz="105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cs-CZ" sz="1050" b="0" i="1">
                          <a:latin typeface="Cambria Math"/>
                          <a:ea typeface="Cambria Math"/>
                        </a:rPr>
                        <m:t>𝑡𝑧</m:t>
                      </m:r>
                    </m:e>
                  </m:d>
                </m:oMath>
              </a14:m>
              <a:r>
                <a:rPr lang="cs-CZ" sz="1100"/>
                <a:t> </a:t>
              </a:r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  <a:ea typeface="Cambria Math"/>
                    </a:rPr>
                    <m:t>∗  </m:t>
                  </m:r>
                  <m:f>
                    <m:fPr>
                      <m:ctrlPr>
                        <a:rPr lang="cs-CZ" sz="11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𝑡𝑒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𝑎𝑘𝑡𝑢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á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𝑙𝑛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í − 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𝑡𝑖</m:t>
                      </m:r>
                    </m:num>
                    <m:den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𝑡𝑒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 − </m:t>
                      </m:r>
                      <m:r>
                        <a:rPr lang="cs-CZ" sz="1100" b="0" i="1">
                          <a:latin typeface="Cambria Math"/>
                          <a:ea typeface="Cambria Math"/>
                        </a:rPr>
                        <m:t>𝑡𝑖</m:t>
                      </m:r>
                    </m:den>
                  </m:f>
                </m:oMath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6613280" y="4759570"/>
              <a:ext cx="4230566" cy="3399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050" b="1" i="0">
                  <a:latin typeface="Cambria Math"/>
                </a:rPr>
                <a:t>𝒕</a:t>
              </a:r>
              <a:r>
                <a:rPr lang="cs-CZ" sz="1050" i="0">
                  <a:latin typeface="Cambria Math"/>
                </a:rPr>
                <a:t>𝑝,𝑎𝑘𝑡𝑢á𝑙𝑛í = 𝑡𝑚 + 0,5</a:t>
              </a:r>
              <a:r>
                <a:rPr lang="cs-CZ" sz="1050" b="0" i="0">
                  <a:latin typeface="Cambria Math"/>
                </a:rPr>
                <a:t> </a:t>
              </a:r>
              <a:r>
                <a:rPr lang="cs-CZ" sz="1050" b="0" i="0">
                  <a:latin typeface="Cambria Math"/>
                  <a:ea typeface="Cambria Math"/>
                </a:rPr>
                <a:t>∗ (𝑡𝑝 −𝑡𝑧)</a:t>
              </a:r>
              <a:r>
                <a:rPr lang="cs-CZ" sz="1100"/>
                <a:t> </a:t>
              </a:r>
              <a:r>
                <a:rPr lang="cs-CZ" sz="1100" b="0" i="0">
                  <a:latin typeface="Cambria Math"/>
                  <a:ea typeface="Cambria Math"/>
                </a:rPr>
                <a:t>∗   (𝑡𝑒,𝑎𝑘𝑡𝑢á𝑙𝑛í − 𝑡𝑖)/(𝑡𝑒 − 𝑡𝑖)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4</xdr:col>
      <xdr:colOff>36635</xdr:colOff>
      <xdr:row>21</xdr:row>
      <xdr:rowOff>142243</xdr:rowOff>
    </xdr:from>
    <xdr:ext cx="423056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6612169" y="4996709"/>
              <a:ext cx="423056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50" b="1" i="1">
                      <a:latin typeface="Cambria Math"/>
                    </a:rPr>
                    <m:t>𝒕</m:t>
                  </m:r>
                  <m:r>
                    <a:rPr lang="cs-CZ" sz="1050" b="0" i="1">
                      <a:latin typeface="Cambria Math"/>
                    </a:rPr>
                    <m:t>𝑧</m:t>
                  </m:r>
                  <m:r>
                    <a:rPr lang="cs-CZ" sz="1050" i="1">
                      <a:latin typeface="Cambria Math"/>
                    </a:rPr>
                    <m:t>,</m:t>
                  </m:r>
                  <m:r>
                    <a:rPr lang="cs-CZ" sz="1050" i="1">
                      <a:latin typeface="Cambria Math"/>
                    </a:rPr>
                    <m:t>𝑎𝑘𝑡𝑢</m:t>
                  </m:r>
                  <m:r>
                    <a:rPr lang="cs-CZ" sz="1050" i="1">
                      <a:latin typeface="Cambria Math"/>
                    </a:rPr>
                    <m:t>á</m:t>
                  </m:r>
                  <m:r>
                    <a:rPr lang="cs-CZ" sz="1050" i="1">
                      <a:latin typeface="Cambria Math"/>
                    </a:rPr>
                    <m:t>𝑙𝑛</m:t>
                  </m:r>
                  <m:r>
                    <a:rPr lang="cs-CZ" sz="1050" i="1">
                      <a:latin typeface="Cambria Math"/>
                    </a:rPr>
                    <m:t>í = </m:t>
                  </m:r>
                </m:oMath>
              </a14:m>
              <a:r>
                <a:rPr lang="cs-CZ" sz="1100"/>
                <a:t> </a:t>
              </a:r>
              <a14:m>
                <m:oMath xmlns:m="http://schemas.openxmlformats.org/officeDocument/2006/math">
                  <m:r>
                    <a:rPr lang="cs-CZ" sz="1100" b="0" i="1">
                      <a:latin typeface="Cambria Math"/>
                    </a:rPr>
                    <m:t>𝑡𝑚</m:t>
                  </m:r>
                  <m:r>
                    <a:rPr lang="cs-CZ" sz="1100" b="0" i="1">
                      <a:latin typeface="Cambria Math"/>
                    </a:rPr>
                    <m:t> − </m:t>
                  </m:r>
                  <m:d>
                    <m:dPr>
                      <m:ctrlPr>
                        <a:rPr lang="cs-CZ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100" b="0" i="1">
                          <a:latin typeface="Cambria Math"/>
                        </a:rPr>
                        <m:t>𝑡𝑝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𝑎𝑘𝑡𝑢</m:t>
                      </m:r>
                      <m:r>
                        <a:rPr lang="cs-CZ" sz="1100" b="0" i="1">
                          <a:latin typeface="Cambria Math"/>
                        </a:rPr>
                        <m:t>á</m:t>
                      </m:r>
                      <m:r>
                        <a:rPr lang="cs-CZ" sz="1100" b="0" i="1">
                          <a:latin typeface="Cambria Math"/>
                        </a:rPr>
                        <m:t>𝑙𝑛</m:t>
                      </m:r>
                      <m:r>
                        <a:rPr lang="cs-CZ" sz="1100" b="0" i="1">
                          <a:latin typeface="Cambria Math"/>
                        </a:rPr>
                        <m:t>í −</m:t>
                      </m:r>
                      <m:r>
                        <a:rPr lang="cs-CZ" sz="1100" b="0" i="1">
                          <a:latin typeface="Cambria Math"/>
                        </a:rPr>
                        <m:t>𝑡𝑚</m:t>
                      </m:r>
                    </m:e>
                  </m:d>
                </m:oMath>
              </a14:m>
              <a:endParaRPr lang="cs-CZ" sz="1100"/>
            </a:p>
          </xdr:txBody>
        </xdr:sp>
      </mc:Choice>
      <mc:Fallback xmlns="">
        <xdr:sp macro="" textlink="">
          <xdr:nvSpPr>
            <xdr:cNvPr id="4" name="TextovéPole 3"/>
            <xdr:cNvSpPr txBox="1"/>
          </xdr:nvSpPr>
          <xdr:spPr>
            <a:xfrm>
              <a:off x="6612169" y="4996709"/>
              <a:ext cx="423056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050" b="1" i="0">
                  <a:latin typeface="Cambria Math"/>
                </a:rPr>
                <a:t>𝒕</a:t>
              </a:r>
              <a:r>
                <a:rPr lang="cs-CZ" sz="1050" b="0" i="0">
                  <a:latin typeface="Cambria Math"/>
                </a:rPr>
                <a:t>𝑧</a:t>
              </a:r>
              <a:r>
                <a:rPr lang="cs-CZ" sz="1050" i="0">
                  <a:latin typeface="Cambria Math"/>
                </a:rPr>
                <a:t>,𝑎𝑘𝑡𝑢á𝑙𝑛í = </a:t>
              </a:r>
              <a:r>
                <a:rPr lang="cs-CZ" sz="1100"/>
                <a:t> </a:t>
              </a:r>
              <a:r>
                <a:rPr lang="cs-CZ" sz="1100" b="0" i="0">
                  <a:latin typeface="Cambria Math"/>
                </a:rPr>
                <a:t>𝑡𝑚 − (𝑡𝑝,𝑎𝑘𝑡𝑢á𝑙𝑛í −𝑡𝑚)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4</xdr:col>
      <xdr:colOff>20515</xdr:colOff>
      <xdr:row>22</xdr:row>
      <xdr:rowOff>159726</xdr:rowOff>
    </xdr:from>
    <xdr:ext cx="4230566" cy="2770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ovéPol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592765" y="5200649"/>
              <a:ext cx="4230566" cy="277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00" b="1" i="1">
                      <a:latin typeface="Cambria Math"/>
                    </a:rPr>
                    <m:t>𝑸</m:t>
                  </m:r>
                  <m:r>
                    <a:rPr lang="cs-CZ" sz="1000" b="0" i="1">
                      <a:latin typeface="Cambria Math"/>
                    </a:rPr>
                    <m:t>𝑇𝑈𝑉</m:t>
                  </m:r>
                  <m:r>
                    <a:rPr lang="cs-CZ" sz="1000" i="1">
                      <a:latin typeface="Cambria Math"/>
                    </a:rPr>
                    <m:t>= </m:t>
                  </m:r>
                </m:oMath>
              </a14:m>
              <a:r>
                <a:rPr lang="cs-CZ" sz="1050"/>
                <a:t> </a:t>
              </a:r>
              <a14:m>
                <m:oMath xmlns:m="http://schemas.openxmlformats.org/officeDocument/2006/math">
                  <m:r>
                    <a:rPr lang="cs-CZ" sz="1050" b="0" i="1">
                      <a:latin typeface="Cambria Math"/>
                    </a:rPr>
                    <m:t>𝑝</m:t>
                  </m:r>
                  <m:r>
                    <a:rPr lang="cs-CZ" sz="1050" b="0" i="1">
                      <a:latin typeface="Cambria Math"/>
                    </a:rPr>
                    <m:t> ∗ </m:t>
                  </m:r>
                  <m:sSub>
                    <m:sSubPr>
                      <m:ctrlPr>
                        <a:rPr lang="cs-CZ" sz="105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cs-CZ" sz="105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cs-CZ" sz="105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𝑇𝑈𝑉</m:t>
                      </m:r>
                      <m:r>
                        <a:rPr lang="cs-CZ" sz="105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/</m:t>
                      </m:r>
                      <m:r>
                        <a:rPr lang="cs-CZ" sz="105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𝑜𝑠</m:t>
                      </m:r>
                      <m:r>
                        <a:rPr lang="cs-CZ" sz="105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/</m:t>
                      </m:r>
                      <m:r>
                        <a:rPr lang="cs-CZ" sz="105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𝑑𝑒𝑛</m:t>
                      </m:r>
                    </m:sub>
                  </m:sSub>
                  <m:r>
                    <a:rPr lang="cs-CZ" sz="1050" b="0" i="1">
                      <a:latin typeface="Cambria Math"/>
                    </a:rPr>
                    <m:t>∗ </m:t>
                  </m:r>
                </m:oMath>
              </a14:m>
              <a:r>
                <a:rPr lang="cs-CZ" sz="1050"/>
                <a:t>1,163 * </a:t>
              </a:r>
              <a14:m>
                <m:oMath xmlns:m="http://schemas.openxmlformats.org/officeDocument/2006/math">
                  <m:d>
                    <m:dPr>
                      <m:ctrlPr>
                        <a:rPr lang="cs-CZ" sz="105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050" b="0" i="1">
                          <a:latin typeface="Cambria Math"/>
                        </a:rPr>
                        <m:t>55 −10</m:t>
                      </m:r>
                    </m:e>
                  </m:d>
                  <m:r>
                    <a:rPr lang="cs-CZ" sz="1050" i="0">
                      <a:latin typeface="Cambria Math"/>
                      <a:ea typeface="Cambria Math"/>
                    </a:rPr>
                    <m:t>÷</m:t>
                  </m:r>
                  <m:r>
                    <a:rPr lang="cs-CZ" sz="1050" b="0" i="0">
                      <a:latin typeface="Cambria Math"/>
                      <a:ea typeface="Cambria Math"/>
                    </a:rPr>
                    <m:t>1000</m:t>
                  </m:r>
                  <m:r>
                    <a:rPr lang="cs-CZ" sz="1050" b="0" i="1">
                      <a:latin typeface="Cambria Math"/>
                      <a:ea typeface="Cambria Math"/>
                    </a:rPr>
                    <m:t>÷24</m:t>
                  </m:r>
                </m:oMath>
              </a14:m>
              <a:endParaRPr lang="cs-CZ" sz="1050"/>
            </a:p>
          </xdr:txBody>
        </xdr:sp>
      </mc:Choice>
      <mc:Fallback xmlns="">
        <xdr:sp macro="" textlink="">
          <xdr:nvSpPr>
            <xdr:cNvPr id="5" name="TextovéPole 4"/>
            <xdr:cNvSpPr txBox="1"/>
          </xdr:nvSpPr>
          <xdr:spPr>
            <a:xfrm>
              <a:off x="6592765" y="5200649"/>
              <a:ext cx="4230566" cy="277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000" b="1" i="0">
                  <a:latin typeface="Cambria Math"/>
                </a:rPr>
                <a:t>𝑸</a:t>
              </a:r>
              <a:r>
                <a:rPr lang="cs-CZ" sz="1000" b="0" i="0">
                  <a:latin typeface="Cambria Math"/>
                </a:rPr>
                <a:t>𝑇𝑈𝑉</a:t>
              </a:r>
              <a:r>
                <a:rPr lang="cs-CZ" sz="1000" i="0">
                  <a:latin typeface="Cambria Math"/>
                </a:rPr>
                <a:t>= </a:t>
              </a:r>
              <a:r>
                <a:rPr lang="cs-CZ" sz="1050"/>
                <a:t> </a:t>
              </a:r>
              <a:r>
                <a:rPr lang="cs-CZ" sz="1050" b="0" i="0">
                  <a:latin typeface="Cambria Math"/>
                </a:rPr>
                <a:t>𝑝 ∗ 𝑉_(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𝑇𝑈𝑉/𝑜𝑠/𝑑𝑒𝑛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r>
                <a:rPr lang="cs-CZ" sz="1050" b="0" i="0">
                  <a:latin typeface="Cambria Math"/>
                </a:rPr>
                <a:t>∗ </a:t>
              </a:r>
              <a:r>
                <a:rPr lang="cs-CZ" sz="1050"/>
                <a:t>1,163 * </a:t>
              </a:r>
              <a:r>
                <a:rPr lang="cs-CZ" sz="1050" i="0">
                  <a:latin typeface="Cambria Math"/>
                </a:rPr>
                <a:t>(</a:t>
              </a:r>
              <a:r>
                <a:rPr lang="cs-CZ" sz="1050" b="0" i="0">
                  <a:latin typeface="Cambria Math"/>
                </a:rPr>
                <a:t>55 −10)</a:t>
              </a:r>
              <a:r>
                <a:rPr lang="cs-CZ" sz="1050" i="0">
                  <a:latin typeface="+mn-lt"/>
                  <a:ea typeface="Cambria Math"/>
                </a:rPr>
                <a:t>÷</a:t>
              </a:r>
              <a:r>
                <a:rPr lang="cs-CZ" sz="1050" b="0" i="0">
                  <a:latin typeface="Cambria Math"/>
                  <a:ea typeface="Cambria Math"/>
                </a:rPr>
                <a:t>1000÷24</a:t>
              </a:r>
              <a:endParaRPr lang="cs-CZ" sz="1050"/>
            </a:p>
          </xdr:txBody>
        </xdr:sp>
      </mc:Fallback>
    </mc:AlternateContent>
    <xdr:clientData/>
  </xdr:oneCellAnchor>
  <xdr:oneCellAnchor>
    <xdr:from>
      <xdr:col>4</xdr:col>
      <xdr:colOff>30166</xdr:colOff>
      <xdr:row>23</xdr:row>
      <xdr:rowOff>189843</xdr:rowOff>
    </xdr:from>
    <xdr:ext cx="7443296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6602416" y="5421266"/>
              <a:ext cx="744329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l-GR" sz="800" b="1" i="1">
                        <a:latin typeface="Cambria Math"/>
                      </a:rPr>
                      <m:t>𝝆</m:t>
                    </m:r>
                    <m:r>
                      <a:rPr lang="cs-CZ" sz="800" i="1">
                        <a:latin typeface="Cambria Math"/>
                      </a:rPr>
                      <m:t>=(((−1,30186∗</m:t>
                    </m:r>
                    <m:sSup>
                      <m:sSupPr>
                        <m:ctrlPr>
                          <a:rPr lang="cs-CZ" sz="8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cs-CZ" sz="80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cs-CZ" sz="800" i="1">
                            <a:latin typeface="Cambria Math"/>
                          </a:rPr>
                          <m:t>−7</m:t>
                        </m:r>
                      </m:sup>
                    </m:sSup>
                    <m:r>
                      <a:rPr lang="cs-CZ" sz="800" i="1">
                        <a:latin typeface="Cambria Math"/>
                      </a:rPr>
                      <m:t>∗</m:t>
                    </m:r>
                    <m:r>
                      <a:rPr lang="cs-CZ" sz="800" b="1" i="1">
                        <a:latin typeface="Cambria Math"/>
                      </a:rPr>
                      <m:t>𝒕</m:t>
                    </m:r>
                    <m:r>
                      <a:rPr lang="cs-CZ" sz="800" b="0" i="1">
                        <a:latin typeface="Cambria Math"/>
                      </a:rPr>
                      <m:t>𝑎𝑘𝑢</m:t>
                    </m:r>
                    <m:r>
                      <a:rPr lang="cs-CZ" sz="800" b="0" i="1">
                        <a:latin typeface="Cambria Math"/>
                      </a:rPr>
                      <m:t>,</m:t>
                    </m:r>
                    <m:r>
                      <a:rPr lang="cs-CZ" sz="800" b="0" i="1">
                        <a:latin typeface="Cambria Math"/>
                      </a:rPr>
                      <m:t>𝑘𝑜𝑛𝑒𝑐</m:t>
                    </m:r>
                    <m:r>
                      <a:rPr lang="cs-CZ" sz="800" i="1">
                        <a:latin typeface="Cambria Math"/>
                      </a:rPr>
                      <m:t>+4,12295∗10^(−5))∗</m:t>
                    </m:r>
                    <m:r>
                      <a:rPr lang="cs-CZ" sz="9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𝒕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𝑎𝑘𝑢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𝑘𝑜𝑛𝑒𝑐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 </m:t>
                    </m:r>
                    <m:r>
                      <a:rPr lang="cs-CZ" sz="800" i="1">
                        <a:latin typeface="Cambria Math"/>
                      </a:rPr>
                      <m:t>−</m:t>
                    </m:r>
                    <m:r>
                      <a:rPr lang="cs-CZ" sz="800" b="0" i="1">
                        <a:latin typeface="Cambria Math"/>
                      </a:rPr>
                      <m:t> </m:t>
                    </m:r>
                    <m:r>
                      <a:rPr lang="cs-CZ" sz="800" i="1">
                        <a:latin typeface="Cambria Math"/>
                      </a:rPr>
                      <m:t>7,4708∗10^(−3))∗</m:t>
                    </m:r>
                    <m:r>
                      <a:rPr lang="cs-CZ" sz="9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𝒕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𝑎𝑘𝑢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𝑘𝑜𝑛𝑒𝑐</m:t>
                    </m:r>
                    <m:r>
                      <a:rPr lang="cs-CZ" sz="800" i="1">
                        <a:latin typeface="Cambria Math"/>
                      </a:rPr>
                      <m:t>+4,96224∗10^(−2))∗</m:t>
                    </m:r>
                    <m:r>
                      <a:rPr lang="cs-CZ" sz="900" b="1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𝒕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𝑎𝑘𝑢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</m:t>
                    </m:r>
                    <m:r>
                      <a:rPr lang="cs-CZ" sz="9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𝑘𝑜𝑛𝑒𝑐</m:t>
                    </m:r>
                    <m:r>
                      <a:rPr lang="cs-CZ" sz="800" i="1">
                        <a:latin typeface="Cambria Math"/>
                      </a:rPr>
                      <m:t>+999,912</m:t>
                    </m:r>
                  </m:oMath>
                </m:oMathPara>
              </a14:m>
              <a:endParaRPr lang="cs-CZ" sz="1100" i="1"/>
            </a:p>
          </xdr:txBody>
        </xdr:sp>
      </mc:Choice>
      <mc:Fallback xmlns="">
        <xdr:sp macro="" textlink="">
          <xdr:nvSpPr>
            <xdr:cNvPr id="6" name="TextovéPole 5"/>
            <xdr:cNvSpPr txBox="1"/>
          </xdr:nvSpPr>
          <xdr:spPr>
            <a:xfrm>
              <a:off x="6602416" y="5421266"/>
              <a:ext cx="7443296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l-GR" sz="800" b="1" i="0">
                  <a:latin typeface="Cambria Math"/>
                </a:rPr>
                <a:t>𝝆</a:t>
              </a:r>
              <a:r>
                <a:rPr lang="cs-CZ" sz="800" i="0">
                  <a:latin typeface="Cambria Math"/>
                </a:rPr>
                <a:t>=(((−1,30186∗〖10〗^(−7)∗</a:t>
              </a:r>
              <a:r>
                <a:rPr lang="cs-CZ" sz="800" b="1" i="0">
                  <a:latin typeface="Cambria Math"/>
                </a:rPr>
                <a:t>𝒕</a:t>
              </a:r>
              <a:r>
                <a:rPr lang="cs-CZ" sz="800" b="0" i="0">
                  <a:latin typeface="Cambria Math"/>
                </a:rPr>
                <a:t>𝑎𝑘𝑢,𝑘𝑜𝑛𝑒𝑐</a:t>
              </a:r>
              <a:r>
                <a:rPr lang="cs-CZ" sz="800" i="0">
                  <a:latin typeface="Cambria Math"/>
                </a:rPr>
                <a:t>+4,12295∗10^(−5))∗</a:t>
              </a:r>
              <a:r>
                <a:rPr lang="cs-CZ" sz="9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𝒕</a:t>
              </a:r>
              <a:r>
                <a:rPr lang="cs-CZ" sz="9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𝑎𝑘𝑢,𝑘𝑜𝑛𝑒𝑐 </a:t>
              </a:r>
              <a:r>
                <a:rPr lang="cs-CZ" sz="800" i="0">
                  <a:latin typeface="Cambria Math"/>
                </a:rPr>
                <a:t>−</a:t>
              </a:r>
              <a:r>
                <a:rPr lang="cs-CZ" sz="800" b="0" i="0">
                  <a:latin typeface="Cambria Math"/>
                </a:rPr>
                <a:t> </a:t>
              </a:r>
              <a:r>
                <a:rPr lang="cs-CZ" sz="800" i="0">
                  <a:latin typeface="Cambria Math"/>
                </a:rPr>
                <a:t>7,4708∗10^(−3))∗</a:t>
              </a:r>
              <a:r>
                <a:rPr lang="cs-CZ" sz="9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𝒕</a:t>
              </a:r>
              <a:r>
                <a:rPr lang="cs-CZ" sz="9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𝑎𝑘𝑢,𝑘𝑜𝑛𝑒𝑐</a:t>
              </a:r>
              <a:r>
                <a:rPr lang="cs-CZ" sz="800" i="0">
                  <a:latin typeface="Cambria Math"/>
                </a:rPr>
                <a:t>+4,96224∗10^(−2))∗</a:t>
              </a:r>
              <a:r>
                <a:rPr lang="cs-CZ" sz="9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𝒕</a:t>
              </a:r>
              <a:r>
                <a:rPr lang="cs-CZ" sz="9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𝑎𝑘𝑢,𝑘𝑜𝑛𝑒𝑐</a:t>
              </a:r>
              <a:r>
                <a:rPr lang="cs-CZ" sz="800" i="0">
                  <a:latin typeface="Cambria Math"/>
                </a:rPr>
                <a:t>+999,912</a:t>
              </a:r>
              <a:endParaRPr lang="cs-CZ" sz="1100" i="1"/>
            </a:p>
          </xdr:txBody>
        </xdr:sp>
      </mc:Fallback>
    </mc:AlternateContent>
    <xdr:clientData/>
  </xdr:oneCellAnchor>
  <xdr:oneCellAnchor>
    <xdr:from>
      <xdr:col>4</xdr:col>
      <xdr:colOff>7327</xdr:colOff>
      <xdr:row>25</xdr:row>
      <xdr:rowOff>29308</xdr:rowOff>
    </xdr:from>
    <xdr:ext cx="4230566" cy="3397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ovéPo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6579577" y="5649058"/>
              <a:ext cx="4230566" cy="3397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050" b="1" i="1">
                      <a:latin typeface="Cambria Math"/>
                    </a:rPr>
                    <m:t>𝑬</m:t>
                  </m:r>
                  <m:r>
                    <a:rPr lang="cs-CZ" sz="1050" b="0" i="1">
                      <a:latin typeface="Cambria Math"/>
                    </a:rPr>
                    <m:t>𝑎𝑘𝑢</m:t>
                  </m:r>
                  <m:r>
                    <a:rPr lang="cs-CZ" sz="1050" b="0" i="1">
                      <a:latin typeface="Cambria Math"/>
                    </a:rPr>
                    <m:t>,</m:t>
                  </m:r>
                  <m:r>
                    <a:rPr lang="cs-CZ" sz="1050" b="0" i="1">
                      <a:latin typeface="Cambria Math"/>
                    </a:rPr>
                    <m:t>𝑝𝑜𝑡</m:t>
                  </m:r>
                  <m:r>
                    <a:rPr lang="cs-CZ" sz="1050" b="0" i="1">
                      <a:latin typeface="Cambria Math"/>
                    </a:rPr>
                    <m:t>ř</m:t>
                  </m:r>
                  <m:r>
                    <a:rPr lang="cs-CZ" sz="1050" b="0" i="1">
                      <a:latin typeface="Cambria Math"/>
                    </a:rPr>
                    <m:t>𝑒𝑏𝑎</m:t>
                  </m:r>
                  <m:r>
                    <a:rPr lang="cs-CZ" sz="1050" i="1">
                      <a:latin typeface="Cambria Math"/>
                    </a:rPr>
                    <m:t>= </m:t>
                  </m:r>
                </m:oMath>
              </a14:m>
              <a:r>
                <a:rPr lang="cs-CZ" sz="1100" i="1"/>
                <a:t>m</a:t>
              </a:r>
              <a:r>
                <a:rPr lang="cs-CZ" sz="900" i="1"/>
                <a:t>aku</a:t>
              </a:r>
              <a:r>
                <a:rPr lang="cs-CZ" sz="1100"/>
                <a:t>  * 1,163  *  </a:t>
              </a:r>
              <a14:m>
                <m:oMath xmlns:m="http://schemas.openxmlformats.org/officeDocument/2006/math">
                  <m:f>
                    <m:fPr>
                      <m:ctrlPr>
                        <a:rPr lang="cs-CZ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𝑡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𝑎𝑘𝑢𝑘𝑜𝑛𝑒𝑐</m:t>
                      </m:r>
                      <m:r>
                        <a:rPr lang="cs-CZ" sz="1100" b="0" i="1">
                          <a:latin typeface="Cambria Math"/>
                        </a:rPr>
                        <m:t> − </m:t>
                      </m:r>
                      <m:r>
                        <a:rPr lang="cs-CZ" sz="1100" b="0" i="1">
                          <a:latin typeface="Cambria Math"/>
                        </a:rPr>
                        <m:t>𝑡𝑎𝑘𝑢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𝑧𝑎</m:t>
                      </m:r>
                      <m:r>
                        <a:rPr lang="cs-CZ" sz="1100" b="0" i="1">
                          <a:latin typeface="Cambria Math"/>
                        </a:rPr>
                        <m:t>čá</m:t>
                      </m:r>
                      <m:r>
                        <a:rPr lang="cs-CZ" sz="1100" b="0" i="1">
                          <a:latin typeface="Cambria Math"/>
                        </a:rPr>
                        <m:t>𝑡𝑒𝑘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1000</m:t>
                      </m:r>
                    </m:den>
                  </m:f>
                </m:oMath>
              </a14:m>
              <a:endParaRPr lang="cs-CZ" sz="1100"/>
            </a:p>
          </xdr:txBody>
        </xdr:sp>
      </mc:Choice>
      <mc:Fallback xmlns="">
        <xdr:sp macro="" textlink="">
          <xdr:nvSpPr>
            <xdr:cNvPr id="7" name="TextovéPole 6"/>
            <xdr:cNvSpPr txBox="1"/>
          </xdr:nvSpPr>
          <xdr:spPr>
            <a:xfrm>
              <a:off x="6579577" y="5649058"/>
              <a:ext cx="4230566" cy="3397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050" b="1" i="0">
                  <a:latin typeface="Cambria Math"/>
                </a:rPr>
                <a:t>𝑬</a:t>
              </a:r>
              <a:r>
                <a:rPr lang="cs-CZ" sz="1050" b="0" i="0">
                  <a:latin typeface="Cambria Math"/>
                </a:rPr>
                <a:t>𝑎𝑘𝑢,𝑝𝑜𝑡ř𝑒𝑏𝑎</a:t>
              </a:r>
              <a:r>
                <a:rPr lang="cs-CZ" sz="1050" i="0">
                  <a:latin typeface="Cambria Math"/>
                </a:rPr>
                <a:t>= </a:t>
              </a:r>
              <a:r>
                <a:rPr lang="cs-CZ" sz="1100" i="1"/>
                <a:t>m</a:t>
              </a:r>
              <a:r>
                <a:rPr lang="cs-CZ" sz="900" i="1"/>
                <a:t>aku</a:t>
              </a:r>
              <a:r>
                <a:rPr lang="cs-CZ" sz="1100"/>
                <a:t>  * 1,163  *  </a:t>
              </a:r>
              <a:r>
                <a:rPr lang="cs-CZ" sz="1100" i="0">
                  <a:latin typeface="Cambria Math"/>
                </a:rPr>
                <a:t>(</a:t>
              </a:r>
              <a:r>
                <a:rPr lang="cs-CZ" sz="1100" b="0" i="0">
                  <a:latin typeface="Cambria Math"/>
                </a:rPr>
                <a:t>𝑡,𝑎𝑘𝑢𝑘𝑜𝑛𝑒𝑐 − 𝑡𝑎𝑘𝑢,𝑧𝑎čá𝑡𝑒𝑘)/1000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4</xdr:col>
      <xdr:colOff>14654</xdr:colOff>
      <xdr:row>25</xdr:row>
      <xdr:rowOff>344365</xdr:rowOff>
    </xdr:from>
    <xdr:ext cx="423056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ovéPol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586904" y="5956788"/>
              <a:ext cx="423056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cs-CZ" sz="1100" b="1" i="1">
                      <a:latin typeface="Cambria Math"/>
                    </a:rPr>
                    <m:t>𝒎</m:t>
                  </m:r>
                  <m:r>
                    <a:rPr lang="cs-CZ" sz="1100" b="0" i="1">
                      <a:latin typeface="Cambria Math"/>
                    </a:rPr>
                    <m:t>𝑎𝑘𝑢</m:t>
                  </m:r>
                </m:oMath>
              </a14:m>
              <a:r>
                <a:rPr lang="cs-CZ" sz="1100"/>
                <a:t> </a:t>
              </a:r>
              <a:r>
                <a:rPr lang="cs-CZ" sz="1100" i="1"/>
                <a:t>= Vaku</a:t>
              </a:r>
              <a:r>
                <a:rPr lang="cs-CZ" sz="1100" i="1" baseline="0"/>
                <a:t> </a:t>
              </a:r>
              <a:r>
                <a:rPr lang="cs-CZ" sz="1100" baseline="0"/>
                <a:t>* </a:t>
              </a:r>
              <a:r>
                <a:rPr lang="el-GR" sz="1100">
                  <a:latin typeface="Calibri"/>
                </a:rPr>
                <a:t>ρ</a:t>
              </a:r>
              <a:r>
                <a:rPr lang="cs-CZ" sz="1100">
                  <a:latin typeface="Calibri"/>
                </a:rPr>
                <a:t> </a:t>
              </a:r>
              <a14:m>
                <m:oMath xmlns:m="http://schemas.openxmlformats.org/officeDocument/2006/math">
                  <m:r>
                    <a:rPr lang="cs-CZ" sz="1100" i="1">
                      <a:latin typeface="Cambria Math"/>
                      <a:ea typeface="Cambria Math"/>
                    </a:rPr>
                    <m:t>÷</m:t>
                  </m:r>
                  <m:r>
                    <a:rPr lang="cs-CZ" sz="1100" b="0" i="1">
                      <a:latin typeface="Cambria Math"/>
                      <a:ea typeface="Cambria Math"/>
                    </a:rPr>
                    <m:t>1000</m:t>
                  </m:r>
                </m:oMath>
              </a14:m>
              <a:r>
                <a:rPr lang="cs-CZ" sz="1100">
                  <a:latin typeface="Calibri"/>
                </a:rPr>
                <a:t> </a:t>
              </a:r>
              <a:endParaRPr lang="cs-CZ" sz="1100"/>
            </a:p>
          </xdr:txBody>
        </xdr:sp>
      </mc:Choice>
      <mc:Fallback xmlns="">
        <xdr:sp macro="" textlink="">
          <xdr:nvSpPr>
            <xdr:cNvPr id="8" name="TextovéPole 7"/>
            <xdr:cNvSpPr txBox="1"/>
          </xdr:nvSpPr>
          <xdr:spPr>
            <a:xfrm>
              <a:off x="6586904" y="5956788"/>
              <a:ext cx="423056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100" b="1" i="0">
                  <a:latin typeface="Cambria Math"/>
                </a:rPr>
                <a:t>𝒎</a:t>
              </a:r>
              <a:r>
                <a:rPr lang="cs-CZ" sz="1100" b="0" i="0">
                  <a:latin typeface="Cambria Math"/>
                </a:rPr>
                <a:t>𝑎𝑘𝑢</a:t>
              </a:r>
              <a:r>
                <a:rPr lang="cs-CZ" sz="1100"/>
                <a:t> </a:t>
              </a:r>
              <a:r>
                <a:rPr lang="cs-CZ" sz="1100" i="1"/>
                <a:t>= Vaku</a:t>
              </a:r>
              <a:r>
                <a:rPr lang="cs-CZ" sz="1100" i="1" baseline="0"/>
                <a:t> </a:t>
              </a:r>
              <a:r>
                <a:rPr lang="cs-CZ" sz="1100" baseline="0"/>
                <a:t>* </a:t>
              </a:r>
              <a:r>
                <a:rPr lang="el-GR" sz="1100">
                  <a:latin typeface="Calibri"/>
                </a:rPr>
                <a:t>ρ</a:t>
              </a:r>
              <a:r>
                <a:rPr lang="cs-CZ" sz="1100">
                  <a:latin typeface="Calibri"/>
                </a:rPr>
                <a:t> </a:t>
              </a:r>
              <a:r>
                <a:rPr lang="cs-CZ" sz="1100" i="0">
                  <a:latin typeface="Cambria Math"/>
                  <a:ea typeface="Cambria Math"/>
                </a:rPr>
                <a:t>÷</a:t>
              </a:r>
              <a:r>
                <a:rPr lang="cs-CZ" sz="1100" b="0" i="0">
                  <a:latin typeface="Cambria Math"/>
                  <a:ea typeface="Cambria Math"/>
                </a:rPr>
                <a:t>1000</a:t>
              </a:r>
              <a:r>
                <a:rPr lang="cs-CZ" sz="1100">
                  <a:latin typeface="Calibri"/>
                </a:rPr>
                <a:t> 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4</xdr:col>
      <xdr:colOff>16607</xdr:colOff>
      <xdr:row>26</xdr:row>
      <xdr:rowOff>165018</xdr:rowOff>
    </xdr:from>
    <xdr:ext cx="2767624" cy="3478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ovéPol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6588857" y="6165768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Q</a:t>
              </a:r>
              <a:r>
                <a:rPr lang="cs-CZ" sz="1000" b="0" i="1"/>
                <a:t>objekt,aktuální</a:t>
              </a:r>
              <a:r>
                <a:rPr lang="cs-CZ" sz="1200" i="1"/>
                <a:t> = </a:t>
              </a:r>
              <a14:m>
                <m:oMath xmlns:m="http://schemas.openxmlformats.org/officeDocument/2006/math">
                  <m:d>
                    <m:dPr>
                      <m:ctrlPr>
                        <a:rPr lang="cs-CZ" sz="105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cs-CZ" sz="105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𝑡𝑖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𝑡𝑒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,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𝑎𝑘𝑡𝑢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á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𝑙𝑛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í</m:t>
                          </m:r>
                        </m:num>
                        <m:den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𝑡𝑖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cs-CZ" sz="105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𝑡𝑒</m:t>
                          </m:r>
                        </m:den>
                      </m:f>
                    </m:e>
                  </m:d>
                  <m:r>
                    <a:rPr lang="cs-CZ" sz="1050" b="0" i="1">
                      <a:latin typeface="Cambria Math"/>
                    </a:rPr>
                    <m:t> ∗</m:t>
                  </m:r>
                  <m:r>
                    <m:rPr>
                      <m:nor/>
                    </m:rPr>
                    <a:rPr lang="cs-CZ" sz="1050" b="1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Q</m:t>
                  </m:r>
                  <m:r>
                    <m:rPr>
                      <m:nor/>
                    </m:rPr>
                    <a:rPr lang="cs-CZ" sz="105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objekt</m:t>
                  </m:r>
                </m:oMath>
              </a14:m>
              <a:endParaRPr lang="cs-CZ" sz="1100" i="1"/>
            </a:p>
          </xdr:txBody>
        </xdr:sp>
      </mc:Choice>
      <mc:Fallback xmlns="">
        <xdr:sp macro="" textlink="">
          <xdr:nvSpPr>
            <xdr:cNvPr id="9" name="TextovéPol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6588857" y="6165768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Q</a:t>
              </a:r>
              <a:r>
                <a:rPr lang="cs-CZ" sz="1000" b="0" i="1"/>
                <a:t>objekt,aktuální</a:t>
              </a:r>
              <a:r>
                <a:rPr lang="cs-CZ" sz="1200" i="1"/>
                <a:t> = </a:t>
              </a:r>
              <a:r>
                <a:rPr lang="cs-CZ" sz="1050" i="0">
                  <a:latin typeface="Cambria Math" panose="02040503050406030204" pitchFamily="18" charset="0"/>
                </a:rPr>
                <a:t>(</a:t>
              </a:r>
              <a:r>
                <a:rPr lang="cs-CZ" sz="105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𝑡𝑖 −𝑡𝑒,𝑎𝑘𝑡𝑢á𝑙𝑛í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𝑡𝑖 −𝑡𝑒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cs-CZ" sz="1050" b="0" i="0">
                  <a:latin typeface="Cambria Math"/>
                </a:rPr>
                <a:t> ∗</a:t>
              </a:r>
              <a:r>
                <a:rPr lang="cs-CZ" sz="105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"Q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objekt</a:t>
              </a:r>
              <a:r>
                <a:rPr lang="cs-CZ" sz="105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cs-CZ" sz="1100" i="1"/>
            </a:p>
          </xdr:txBody>
        </xdr:sp>
      </mc:Fallback>
    </mc:AlternateContent>
    <xdr:clientData/>
  </xdr:oneCellAnchor>
  <xdr:oneCellAnchor>
    <xdr:from>
      <xdr:col>4</xdr:col>
      <xdr:colOff>0</xdr:colOff>
      <xdr:row>28</xdr:row>
      <xdr:rowOff>0</xdr:rowOff>
    </xdr:from>
    <xdr:ext cx="2767624" cy="3478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ovéPol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572250" y="6477000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100" b="1" i="1"/>
                <a:t>T</a:t>
              </a:r>
              <a:r>
                <a:rPr lang="cs-CZ" sz="900" b="0" i="1"/>
                <a:t>nabíjení</a:t>
              </a:r>
              <a:r>
                <a:rPr lang="cs-CZ" sz="1100" i="1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cs-CZ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𝐸𝑎𝑘𝑢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𝑝𝑜𝑡</m:t>
                      </m:r>
                      <m:r>
                        <a:rPr lang="cs-CZ" sz="1100" b="0" i="1">
                          <a:latin typeface="Cambria Math"/>
                        </a:rPr>
                        <m:t>ř</m:t>
                      </m:r>
                      <m:r>
                        <a:rPr lang="cs-CZ" sz="1100" b="0" i="1">
                          <a:latin typeface="Cambria Math"/>
                        </a:rPr>
                        <m:t>𝑒𝑏𝑎</m:t>
                      </m:r>
                    </m:num>
                    <m:den>
                      <m:r>
                        <a:rPr lang="cs-CZ" sz="1100" b="0" i="1">
                          <a:latin typeface="Cambria Math" panose="02040503050406030204" pitchFamily="18" charset="0"/>
                        </a:rPr>
                        <m:t>𝑃</m:t>
                      </m:r>
                      <m:r>
                        <a:rPr lang="cs-CZ" sz="1100" b="0" i="1">
                          <a:latin typeface="Cambria Math"/>
                        </a:rPr>
                        <m:t>𝑧𝑑𝑟𝑜𝑗</m:t>
                      </m:r>
                      <m:r>
                        <a:rPr lang="cs-CZ" sz="1100" b="0" i="1">
                          <a:latin typeface="Cambria Math"/>
                        </a:rPr>
                        <m:t> −  </m:t>
                      </m:r>
                      <m:r>
                        <a:rPr lang="cs-CZ" sz="1100" b="0" i="1">
                          <a:latin typeface="Cambria Math"/>
                        </a:rPr>
                        <m:t>𝑄𝑜𝑏𝑗𝑒𝑘𝑡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𝑎𝑐𝑡𝑢𝑎𝑙</m:t>
                      </m:r>
                      <m:r>
                        <a:rPr lang="cs-CZ" sz="1100" b="0" i="1">
                          <a:latin typeface="Cambria Math"/>
                        </a:rPr>
                        <m:t> − </m:t>
                      </m:r>
                      <m:r>
                        <a:rPr lang="cs-CZ" sz="1100" b="0" i="1">
                          <a:latin typeface="Cambria Math"/>
                        </a:rPr>
                        <m:t>𝑄𝑡𝑢𝑣</m:t>
                      </m:r>
                      <m:r>
                        <a:rPr lang="cs-CZ" sz="1100" b="0" i="1">
                          <a:latin typeface="Cambria Math"/>
                        </a:rPr>
                        <m:t> </m:t>
                      </m:r>
                    </m:den>
                  </m:f>
                </m:oMath>
              </a14:m>
              <a:endParaRPr lang="cs-CZ" sz="1100" i="1"/>
            </a:p>
          </xdr:txBody>
        </xdr:sp>
      </mc:Choice>
      <mc:Fallback xmlns="">
        <xdr:sp macro="" textlink="">
          <xdr:nvSpPr>
            <xdr:cNvPr id="10" name="TextovéPol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6572250" y="6477000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100" b="1" i="1"/>
                <a:t>T</a:t>
              </a:r>
              <a:r>
                <a:rPr lang="cs-CZ" sz="900" b="0" i="1"/>
                <a:t>nabíjení</a:t>
              </a:r>
              <a:r>
                <a:rPr lang="cs-CZ" sz="1100" i="1"/>
                <a:t> = </a:t>
              </a:r>
              <a:r>
                <a:rPr lang="cs-CZ" sz="1100" i="0">
                  <a:latin typeface="Cambria Math" panose="02040503050406030204" pitchFamily="18" charset="0"/>
                </a:rPr>
                <a:t>(</a:t>
              </a:r>
              <a:r>
                <a:rPr lang="cs-CZ" sz="1100" b="0" i="0">
                  <a:latin typeface="Cambria Math"/>
                </a:rPr>
                <a:t>𝐸𝑎𝑘𝑢,𝑝𝑜𝑡ř𝑒𝑏𝑎</a:t>
              </a:r>
              <a:r>
                <a:rPr lang="cs-CZ" sz="1100" b="0" i="0">
                  <a:latin typeface="Cambria Math" panose="02040503050406030204" pitchFamily="18" charset="0"/>
                </a:rPr>
                <a:t>)/(𝑃</a:t>
              </a:r>
              <a:r>
                <a:rPr lang="cs-CZ" sz="1100" b="0" i="0">
                  <a:latin typeface="Cambria Math"/>
                </a:rPr>
                <a:t>𝑧𝑑𝑟𝑜𝑗 −  𝑄𝑜𝑏𝑗𝑒𝑘𝑡,𝑎𝑐𝑡𝑢𝑎𝑙 − 𝑄𝑡𝑢𝑣 </a:t>
              </a:r>
              <a:r>
                <a:rPr lang="cs-CZ" sz="1100" b="0" i="0">
                  <a:latin typeface="Cambria Math" panose="02040503050406030204" pitchFamily="18" charset="0"/>
                </a:rPr>
                <a:t>)</a:t>
              </a:r>
              <a:endParaRPr lang="cs-CZ" sz="1100" i="1"/>
            </a:p>
          </xdr:txBody>
        </xdr:sp>
      </mc:Fallback>
    </mc:AlternateContent>
    <xdr:clientData/>
  </xdr:oneCellAnchor>
  <xdr:oneCellAnchor>
    <xdr:from>
      <xdr:col>4</xdr:col>
      <xdr:colOff>14654</xdr:colOff>
      <xdr:row>29</xdr:row>
      <xdr:rowOff>402981</xdr:rowOff>
    </xdr:from>
    <xdr:ext cx="3026020" cy="4029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ovéPol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6586904" y="7260981"/>
              <a:ext cx="3026020" cy="4029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E</a:t>
              </a:r>
              <a:r>
                <a:rPr lang="cs-CZ" sz="1000" b="0" i="1"/>
                <a:t>aku,využitelné</a:t>
              </a:r>
              <a:r>
                <a:rPr lang="cs-CZ" sz="1200" i="1"/>
                <a:t> = m</a:t>
              </a:r>
              <a:r>
                <a:rPr lang="cs-CZ" sz="1050" i="1"/>
                <a:t>aku * </a:t>
              </a:r>
              <a:r>
                <a:rPr lang="cs-CZ" sz="1050" i="0"/>
                <a:t>1,163</a:t>
              </a:r>
              <a:r>
                <a:rPr lang="cs-CZ" sz="1050" i="1"/>
                <a:t> * </a:t>
              </a:r>
              <a14:m>
                <m:oMath xmlns:m="http://schemas.openxmlformats.org/officeDocument/2006/math">
                  <m:d>
                    <m:dPr>
                      <m:ctrlPr>
                        <a:rPr lang="cs-CZ" sz="11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cs-CZ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𝑡𝑎𝑘𝑢</m:t>
                          </m:r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,</m:t>
                          </m:r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𝑘𝑜𝑛𝑒𝑐</m:t>
                          </m:r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 </m:t>
                          </m:r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𝑡𝑚</m:t>
                          </m:r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</m:t>
                          </m:r>
                        </m:num>
                        <m:den>
                          <m:r>
                            <a:rPr lang="cs-CZ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1000</m:t>
                          </m:r>
                        </m:den>
                      </m:f>
                    </m:e>
                  </m:d>
                </m:oMath>
              </a14:m>
              <a:endParaRPr lang="cs-CZ" sz="1100" i="1"/>
            </a:p>
          </xdr:txBody>
        </xdr:sp>
      </mc:Choice>
      <mc:Fallback xmlns="">
        <xdr:sp macro="" textlink="">
          <xdr:nvSpPr>
            <xdr:cNvPr id="11" name="TextovéPole 10"/>
            <xdr:cNvSpPr txBox="1"/>
          </xdr:nvSpPr>
          <xdr:spPr>
            <a:xfrm>
              <a:off x="6586904" y="7260981"/>
              <a:ext cx="3026020" cy="4029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200" b="1" i="1"/>
                <a:t>E</a:t>
              </a:r>
              <a:r>
                <a:rPr lang="cs-CZ" sz="1000" b="0" i="1"/>
                <a:t>aku,využitelné</a:t>
              </a:r>
              <a:r>
                <a:rPr lang="cs-CZ" sz="1200" i="1"/>
                <a:t> = m</a:t>
              </a:r>
              <a:r>
                <a:rPr lang="cs-CZ" sz="1050" i="1"/>
                <a:t>aku * </a:t>
              </a:r>
              <a:r>
                <a:rPr lang="cs-CZ" sz="1050" i="0"/>
                <a:t>1,163</a:t>
              </a:r>
              <a:r>
                <a:rPr lang="cs-CZ" sz="1050" i="1"/>
                <a:t> * </a:t>
              </a:r>
              <a:r>
                <a:rPr lang="cs-CZ" sz="1100" i="0">
                  <a:latin typeface="Cambria Math"/>
                </a:rPr>
                <a:t>(</a:t>
              </a:r>
              <a:r>
                <a:rPr lang="cs-CZ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𝑡𝑎𝑘𝑢,𝑘𝑜𝑛𝑒𝑐 − 𝑡𝑚 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1000)</a:t>
              </a:r>
              <a:endParaRPr lang="cs-CZ" sz="1100" i="1"/>
            </a:p>
          </xdr:txBody>
        </xdr:sp>
      </mc:Fallback>
    </mc:AlternateContent>
    <xdr:clientData/>
  </xdr:oneCellAnchor>
  <xdr:oneCellAnchor>
    <xdr:from>
      <xdr:col>4</xdr:col>
      <xdr:colOff>7327</xdr:colOff>
      <xdr:row>29</xdr:row>
      <xdr:rowOff>1055077</xdr:rowOff>
    </xdr:from>
    <xdr:ext cx="2767624" cy="3478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ovéPol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579577" y="7913077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100" b="1" i="1"/>
                <a:t>T</a:t>
              </a:r>
              <a:r>
                <a:rPr lang="cs-CZ" sz="900" b="0" i="1"/>
                <a:t>vybíjení</a:t>
              </a:r>
              <a:r>
                <a:rPr lang="cs-CZ" sz="1100" i="1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cs-CZ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cs-CZ" sz="1100" b="0" i="1">
                          <a:latin typeface="Cambria Math"/>
                        </a:rPr>
                        <m:t>𝐸𝑎𝑘𝑢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𝑣𝑦𝑢</m:t>
                      </m:r>
                      <m:r>
                        <a:rPr lang="cs-CZ" sz="1100" b="0" i="1">
                          <a:latin typeface="Cambria Math"/>
                        </a:rPr>
                        <m:t>ž</m:t>
                      </m:r>
                      <m:r>
                        <a:rPr lang="cs-CZ" sz="1100" b="0" i="1">
                          <a:latin typeface="Cambria Math"/>
                        </a:rPr>
                        <m:t>𝑖𝑡𝑒𝑙𝑛</m:t>
                      </m:r>
                      <m:r>
                        <a:rPr lang="cs-CZ" sz="1100" b="0" i="1">
                          <a:latin typeface="Cambria Math"/>
                        </a:rPr>
                        <m:t>é</m:t>
                      </m:r>
                    </m:num>
                    <m:den>
                      <m:r>
                        <a:rPr lang="cs-CZ" sz="1100" b="0" i="1">
                          <a:latin typeface="Cambria Math"/>
                        </a:rPr>
                        <m:t>𝑄𝑜𝑏𝑗𝑒𝑘𝑡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 panose="02040503050406030204" pitchFamily="18" charset="0"/>
                        </a:rPr>
                        <m:t>𝑎𝑘𝑡𝑢</m:t>
                      </m:r>
                      <m:r>
                        <a:rPr lang="cs-CZ" sz="1100" b="0" i="1">
                          <a:latin typeface="Cambria Math" panose="02040503050406030204" pitchFamily="18" charset="0"/>
                        </a:rPr>
                        <m:t>á</m:t>
                      </m:r>
                      <m:r>
                        <a:rPr lang="cs-CZ" sz="1100" b="0" i="1">
                          <a:latin typeface="Cambria Math" panose="02040503050406030204" pitchFamily="18" charset="0"/>
                        </a:rPr>
                        <m:t>𝑙𝑛</m:t>
                      </m:r>
                      <m:r>
                        <a:rPr lang="cs-CZ" sz="1100" b="0" i="1">
                          <a:latin typeface="Cambria Math" panose="02040503050406030204" pitchFamily="18" charset="0"/>
                        </a:rPr>
                        <m:t>í + </m:t>
                      </m:r>
                      <m:r>
                        <a:rPr lang="cs-CZ" sz="1100" b="0" i="1">
                          <a:latin typeface="Cambria Math"/>
                        </a:rPr>
                        <m:t>𝑄𝑎𝑘𝑢</m:t>
                      </m:r>
                      <m:r>
                        <a:rPr lang="cs-CZ" sz="1100" b="0" i="1">
                          <a:latin typeface="Cambria Math"/>
                        </a:rPr>
                        <m:t>,</m:t>
                      </m:r>
                      <m:r>
                        <a:rPr lang="cs-CZ" sz="1100" b="0" i="1">
                          <a:latin typeface="Cambria Math"/>
                        </a:rPr>
                        <m:t>𝑧𝑡𝑟</m:t>
                      </m:r>
                      <m:r>
                        <a:rPr lang="cs-CZ" sz="1100" b="0" i="1">
                          <a:latin typeface="Cambria Math"/>
                        </a:rPr>
                        <m:t>á</m:t>
                      </m:r>
                      <m:r>
                        <a:rPr lang="cs-CZ" sz="1100" b="0" i="1">
                          <a:latin typeface="Cambria Math"/>
                        </a:rPr>
                        <m:t>𝑡𝑎</m:t>
                      </m:r>
                      <m:r>
                        <a:rPr lang="cs-CZ" sz="1100" b="0" i="1">
                          <a:latin typeface="Cambria Math"/>
                        </a:rPr>
                        <m:t> + </m:t>
                      </m:r>
                      <m:r>
                        <a:rPr lang="cs-CZ" sz="1100" b="0" i="1">
                          <a:latin typeface="Cambria Math"/>
                        </a:rPr>
                        <m:t>𝑄𝑡𝑢𝑣</m:t>
                      </m:r>
                      <m:r>
                        <a:rPr lang="cs-CZ" sz="1100" b="0" i="1">
                          <a:latin typeface="Cambria Math"/>
                        </a:rPr>
                        <m:t> </m:t>
                      </m:r>
                    </m:den>
                  </m:f>
                </m:oMath>
              </a14:m>
              <a:endParaRPr lang="cs-CZ" sz="1100" i="1"/>
            </a:p>
          </xdr:txBody>
        </xdr:sp>
      </mc:Choice>
      <mc:Fallback xmlns="">
        <xdr:sp macro="" textlink="">
          <xdr:nvSpPr>
            <xdr:cNvPr id="12" name="TextovéPol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6579577" y="7913077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100" b="1" i="1"/>
                <a:t>T</a:t>
              </a:r>
              <a:r>
                <a:rPr lang="cs-CZ" sz="900" b="0" i="1"/>
                <a:t>vybíjení</a:t>
              </a:r>
              <a:r>
                <a:rPr lang="cs-CZ" sz="1100" i="1"/>
                <a:t> = </a:t>
              </a:r>
              <a:r>
                <a:rPr lang="cs-CZ" sz="1100" i="0">
                  <a:latin typeface="Cambria Math" panose="02040503050406030204" pitchFamily="18" charset="0"/>
                </a:rPr>
                <a:t>(</a:t>
              </a:r>
              <a:r>
                <a:rPr lang="cs-CZ" sz="1100" b="0" i="0">
                  <a:latin typeface="Cambria Math"/>
                </a:rPr>
                <a:t>𝐸𝑎𝑘𝑢,𝑣𝑦𝑢ž𝑖𝑡𝑒𝑙𝑛é</a:t>
              </a:r>
              <a:r>
                <a:rPr lang="cs-CZ" sz="1100" b="0" i="0">
                  <a:latin typeface="Cambria Math" panose="02040503050406030204" pitchFamily="18" charset="0"/>
                </a:rPr>
                <a:t>)/(</a:t>
              </a:r>
              <a:r>
                <a:rPr lang="cs-CZ" sz="1100" b="0" i="0">
                  <a:latin typeface="Cambria Math"/>
                </a:rPr>
                <a:t>𝑄𝑜𝑏𝑗𝑒𝑘𝑡,</a:t>
              </a:r>
              <a:r>
                <a:rPr lang="cs-CZ" sz="1100" b="0" i="0">
                  <a:latin typeface="Cambria Math" panose="02040503050406030204" pitchFamily="18" charset="0"/>
                </a:rPr>
                <a:t>𝑎𝑘𝑡𝑢á𝑙𝑛í</a:t>
              </a:r>
              <a:r>
                <a:rPr lang="cs-CZ" sz="1100" b="0" i="0">
                  <a:latin typeface="Cambria Math"/>
                </a:rPr>
                <a:t> + 𝑄𝑎𝑘𝑢,𝑧𝑡𝑟á𝑡𝑎 + 𝑄𝑡𝑢𝑣 </a:t>
              </a:r>
              <a:r>
                <a:rPr lang="cs-CZ" sz="1100" b="0" i="0">
                  <a:latin typeface="Cambria Math" panose="02040503050406030204" pitchFamily="18" charset="0"/>
                </a:rPr>
                <a:t>)</a:t>
              </a:r>
              <a:endParaRPr lang="cs-CZ" sz="1100" i="1"/>
            </a:p>
          </xdr:txBody>
        </xdr:sp>
      </mc:Fallback>
    </mc:AlternateContent>
    <xdr:clientData/>
  </xdr:oneCellAnchor>
  <xdr:oneCellAnchor>
    <xdr:from>
      <xdr:col>4</xdr:col>
      <xdr:colOff>7327</xdr:colOff>
      <xdr:row>31</xdr:row>
      <xdr:rowOff>410308</xdr:rowOff>
    </xdr:from>
    <xdr:ext cx="2767624" cy="3478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ovéPol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6579577" y="8601808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cs-CZ" sz="1050" b="1" i="1">
                      <a:latin typeface="Cambria Math"/>
                    </a:rPr>
                    <m:t>𝑻</m:t>
                  </m:r>
                  <m:r>
                    <a:rPr lang="cs-CZ" sz="800" b="0" i="1">
                      <a:latin typeface="Cambria Math"/>
                    </a:rPr>
                    <m:t>𝑐𝑒𝑙𝑘𝑒𝑚</m:t>
                  </m:r>
                  <m:r>
                    <a:rPr lang="cs-CZ" sz="800" b="0" i="1" baseline="0">
                      <a:latin typeface="Cambria Math"/>
                    </a:rPr>
                    <m:t> </m:t>
                  </m:r>
                </m:oMath>
              </a14:m>
              <a:r>
                <a:rPr lang="cs-CZ" sz="1050" i="1"/>
                <a:t>=  </a:t>
              </a:r>
              <a14:m>
                <m:oMath xmlns:m="http://schemas.openxmlformats.org/officeDocument/2006/math">
                  <m:r>
                    <a:rPr lang="cs-CZ" sz="1000" b="1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𝑻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𝑛𝑎𝑏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í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𝑗𝑒𝑛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í + </m:t>
                  </m:r>
                  <m:r>
                    <a:rPr lang="cs-CZ" sz="1000" b="1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𝑻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𝑣𝑦𝑏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í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𝑗𝑒𝑛</m:t>
                  </m:r>
                  <m:r>
                    <a:rPr lang="cs-CZ" sz="10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í</m:t>
                  </m:r>
                </m:oMath>
              </a14:m>
              <a:endParaRPr lang="cs-CZ" sz="1000" i="1"/>
            </a:p>
          </xdr:txBody>
        </xdr:sp>
      </mc:Choice>
      <mc:Fallback xmlns="">
        <xdr:sp macro="" textlink="">
          <xdr:nvSpPr>
            <xdr:cNvPr id="13" name="TextovéPole 12"/>
            <xdr:cNvSpPr txBox="1"/>
          </xdr:nvSpPr>
          <xdr:spPr>
            <a:xfrm>
              <a:off x="6579577" y="8601808"/>
              <a:ext cx="2767624" cy="3478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cs-CZ" sz="1050" b="1" i="0">
                  <a:latin typeface="Cambria Math"/>
                </a:rPr>
                <a:t>𝑻</a:t>
              </a:r>
              <a:r>
                <a:rPr lang="cs-CZ" sz="800" b="0" i="0">
                  <a:latin typeface="Cambria Math"/>
                </a:rPr>
                <a:t>𝑐𝑒𝑙𝑘𝑒𝑚</a:t>
              </a:r>
              <a:r>
                <a:rPr lang="cs-CZ" sz="800" b="0" i="0" baseline="0">
                  <a:latin typeface="Cambria Math"/>
                </a:rPr>
                <a:t> </a:t>
              </a:r>
              <a:r>
                <a:rPr lang="cs-CZ" sz="1050" i="1"/>
                <a:t>=  </a:t>
              </a:r>
              <a:r>
                <a:rPr lang="cs-CZ" sz="10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𝑻</a:t>
              </a:r>
              <a:r>
                <a:rPr lang="cs-CZ" sz="10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𝑛𝑎𝑏í𝑗𝑒𝑛í </a:t>
              </a:r>
              <a:r>
                <a:rPr lang="cs-CZ" sz="10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 </a:t>
              </a:r>
              <a:r>
                <a:rPr lang="cs-CZ" sz="1000" b="1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𝑻</a:t>
              </a:r>
              <a:r>
                <a:rPr lang="cs-CZ" sz="10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𝑣𝑦𝑏í𝑗𝑒𝑛í</a:t>
              </a:r>
              <a:endParaRPr lang="cs-CZ" sz="1000" i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0"/>
  <sheetViews>
    <sheetView showGridLines="0" tabSelected="1" zoomScale="130" zoomScaleNormal="130" workbookViewId="0">
      <selection activeCell="C6" sqref="C6"/>
    </sheetView>
  </sheetViews>
  <sheetFormatPr defaultRowHeight="15" x14ac:dyDescent="0.25"/>
  <cols>
    <col min="1" max="1" width="63.140625" customWidth="1"/>
    <col min="2" max="2" width="12.5703125" customWidth="1"/>
    <col min="3" max="3" width="11.85546875" customWidth="1"/>
    <col min="4" max="4" width="11" customWidth="1"/>
    <col min="10" max="10" width="11.5703125" customWidth="1"/>
  </cols>
  <sheetData>
    <row r="1" spans="1:11" ht="15.75" customHeight="1" x14ac:dyDescent="0.25">
      <c r="A1" s="56" t="s">
        <v>0</v>
      </c>
      <c r="B1" s="39"/>
      <c r="C1" s="40"/>
      <c r="D1" s="41"/>
    </row>
    <row r="2" spans="1:11" x14ac:dyDescent="0.25">
      <c r="A2" s="57"/>
      <c r="B2" s="42"/>
      <c r="C2" s="38" t="s">
        <v>49</v>
      </c>
      <c r="D2" s="43"/>
    </row>
    <row r="3" spans="1:11" x14ac:dyDescent="0.25">
      <c r="A3" s="57"/>
      <c r="B3" s="42"/>
      <c r="C3" s="38" t="s">
        <v>40</v>
      </c>
      <c r="D3" s="44"/>
    </row>
    <row r="4" spans="1:11" ht="15.75" thickBot="1" x14ac:dyDescent="0.3">
      <c r="A4" s="58"/>
      <c r="B4" s="45"/>
      <c r="C4" s="46"/>
      <c r="D4" s="47"/>
    </row>
    <row r="5" spans="1:11" x14ac:dyDescent="0.25">
      <c r="A5" s="1" t="s">
        <v>1</v>
      </c>
      <c r="B5" s="1"/>
      <c r="C5" s="1"/>
      <c r="D5" s="1"/>
      <c r="I5" s="5"/>
      <c r="J5" s="6"/>
      <c r="K5" s="5"/>
    </row>
    <row r="6" spans="1:11" x14ac:dyDescent="0.25">
      <c r="A6" s="7" t="s">
        <v>62</v>
      </c>
      <c r="B6" s="18" t="s">
        <v>52</v>
      </c>
      <c r="C6" s="29">
        <v>10</v>
      </c>
      <c r="D6" s="30" t="s">
        <v>12</v>
      </c>
      <c r="G6" s="3"/>
      <c r="H6" s="3"/>
      <c r="I6" s="5"/>
      <c r="J6" s="6"/>
      <c r="K6" s="5"/>
    </row>
    <row r="7" spans="1:11" x14ac:dyDescent="0.25">
      <c r="A7" s="8" t="s">
        <v>63</v>
      </c>
      <c r="B7" s="19" t="s">
        <v>6</v>
      </c>
      <c r="C7" s="31">
        <v>20</v>
      </c>
      <c r="D7" s="32" t="s">
        <v>12</v>
      </c>
      <c r="G7" s="3"/>
      <c r="H7" s="3"/>
      <c r="I7" s="5"/>
      <c r="J7" s="6"/>
      <c r="K7" s="5"/>
    </row>
    <row r="8" spans="1:11" x14ac:dyDescent="0.25">
      <c r="A8" s="9" t="s">
        <v>39</v>
      </c>
      <c r="B8" s="20" t="s">
        <v>7</v>
      </c>
      <c r="C8" s="31">
        <v>-15</v>
      </c>
      <c r="D8" s="33" t="s">
        <v>12</v>
      </c>
      <c r="G8" s="3"/>
      <c r="H8" s="3"/>
      <c r="I8" s="5"/>
      <c r="J8" s="6"/>
      <c r="K8" s="5"/>
    </row>
    <row r="9" spans="1:11" x14ac:dyDescent="0.25">
      <c r="A9" s="8" t="s">
        <v>19</v>
      </c>
      <c r="B9" s="19" t="s">
        <v>8</v>
      </c>
      <c r="C9" s="31">
        <v>65</v>
      </c>
      <c r="D9" s="32" t="s">
        <v>12</v>
      </c>
      <c r="G9" s="3"/>
      <c r="H9" s="3"/>
      <c r="I9" s="5"/>
      <c r="J9" s="6"/>
      <c r="K9" s="5"/>
    </row>
    <row r="10" spans="1:11" x14ac:dyDescent="0.25">
      <c r="A10" s="9" t="s">
        <v>20</v>
      </c>
      <c r="B10" s="20" t="s">
        <v>9</v>
      </c>
      <c r="C10" s="31">
        <v>55</v>
      </c>
      <c r="D10" s="33" t="s">
        <v>12</v>
      </c>
      <c r="G10" s="3"/>
      <c r="H10" s="3"/>
      <c r="I10" s="5"/>
      <c r="J10" s="6"/>
      <c r="K10" s="5"/>
    </row>
    <row r="11" spans="1:11" x14ac:dyDescent="0.25">
      <c r="A11" s="8" t="s">
        <v>2</v>
      </c>
      <c r="B11" s="21" t="s">
        <v>3</v>
      </c>
      <c r="C11" s="31">
        <v>1.3</v>
      </c>
      <c r="D11" s="32" t="s">
        <v>13</v>
      </c>
      <c r="G11" s="3"/>
      <c r="H11" s="3"/>
      <c r="I11" s="5"/>
      <c r="J11" s="6"/>
      <c r="K11" s="5"/>
    </row>
    <row r="12" spans="1:11" x14ac:dyDescent="0.25">
      <c r="A12" s="9" t="s">
        <v>51</v>
      </c>
      <c r="B12" s="20" t="s">
        <v>64</v>
      </c>
      <c r="C12" s="31">
        <v>22.5</v>
      </c>
      <c r="D12" s="33" t="s">
        <v>14</v>
      </c>
      <c r="G12" s="3"/>
      <c r="H12" s="3"/>
      <c r="I12" s="5"/>
      <c r="J12" s="6"/>
      <c r="K12" s="5"/>
    </row>
    <row r="13" spans="1:11" x14ac:dyDescent="0.25">
      <c r="A13" s="8" t="s">
        <v>4</v>
      </c>
      <c r="B13" s="19" t="s">
        <v>10</v>
      </c>
      <c r="C13" s="31">
        <v>19.7</v>
      </c>
      <c r="D13" s="32" t="s">
        <v>14</v>
      </c>
      <c r="G13" s="3"/>
      <c r="H13" s="3"/>
      <c r="I13" s="5"/>
      <c r="J13" s="6"/>
      <c r="K13" s="5"/>
    </row>
    <row r="14" spans="1:11" x14ac:dyDescent="0.25">
      <c r="A14" s="9" t="s">
        <v>5</v>
      </c>
      <c r="B14" s="20" t="s">
        <v>11</v>
      </c>
      <c r="C14" s="31">
        <v>1600</v>
      </c>
      <c r="D14" s="33" t="s">
        <v>15</v>
      </c>
      <c r="G14" s="3"/>
      <c r="H14" s="3"/>
      <c r="I14" s="5"/>
      <c r="J14" s="6"/>
      <c r="K14" s="5"/>
    </row>
    <row r="15" spans="1:11" x14ac:dyDescent="0.25">
      <c r="A15" s="8" t="s">
        <v>17</v>
      </c>
      <c r="B15" s="19" t="s">
        <v>18</v>
      </c>
      <c r="C15" s="31">
        <v>20</v>
      </c>
      <c r="D15" s="32" t="s">
        <v>12</v>
      </c>
      <c r="I15" s="5"/>
      <c r="J15" s="6"/>
      <c r="K15" s="5"/>
    </row>
    <row r="16" spans="1:11" x14ac:dyDescent="0.25">
      <c r="A16" s="9" t="s">
        <v>21</v>
      </c>
      <c r="B16" s="20" t="s">
        <v>22</v>
      </c>
      <c r="C16" s="31">
        <v>85</v>
      </c>
      <c r="D16" s="33" t="s">
        <v>12</v>
      </c>
    </row>
    <row r="17" spans="1:7" x14ac:dyDescent="0.25">
      <c r="A17" s="8" t="s">
        <v>36</v>
      </c>
      <c r="B17" s="19" t="s">
        <v>38</v>
      </c>
      <c r="C17" s="31">
        <v>0.25800000000000001</v>
      </c>
      <c r="D17" s="32" t="s">
        <v>14</v>
      </c>
    </row>
    <row r="18" spans="1:7" ht="48" customHeight="1" x14ac:dyDescent="0.25">
      <c r="A18" s="10" t="s">
        <v>69</v>
      </c>
      <c r="B18" s="20" t="s">
        <v>61</v>
      </c>
      <c r="C18" s="31">
        <v>4</v>
      </c>
      <c r="D18" s="33" t="s">
        <v>43</v>
      </c>
    </row>
    <row r="19" spans="1:7" x14ac:dyDescent="0.25">
      <c r="A19" s="11" t="s">
        <v>66</v>
      </c>
      <c r="B19" s="22" t="s">
        <v>44</v>
      </c>
      <c r="C19" s="34">
        <v>50</v>
      </c>
      <c r="D19" s="35" t="s">
        <v>45</v>
      </c>
    </row>
    <row r="20" spans="1:7" x14ac:dyDescent="0.25">
      <c r="A20" s="2" t="s">
        <v>35</v>
      </c>
      <c r="B20" s="23"/>
      <c r="C20" s="36"/>
      <c r="D20" s="36"/>
      <c r="E20" s="1" t="s">
        <v>58</v>
      </c>
    </row>
    <row r="21" spans="1:7" ht="48" customHeight="1" x14ac:dyDescent="0.25">
      <c r="A21" s="13" t="s">
        <v>16</v>
      </c>
      <c r="B21" s="50" t="s">
        <v>53</v>
      </c>
      <c r="C21" s="52">
        <f>C7+((C9+C10)/2-C7)*((C6-C7)/(C8-C7))^(1/C11)</f>
        <v>35.25970405558931</v>
      </c>
      <c r="D21" s="30" t="s">
        <v>12</v>
      </c>
      <c r="G21" s="3"/>
    </row>
    <row r="22" spans="1:7" x14ac:dyDescent="0.25">
      <c r="A22" s="8" t="s">
        <v>55</v>
      </c>
      <c r="B22" s="48" t="s">
        <v>59</v>
      </c>
      <c r="C22" s="53">
        <f>C21+0.5*(C9-C10)*(C6-C7)/(C8-C7)</f>
        <v>36.688275484160741</v>
      </c>
      <c r="D22" s="32" t="s">
        <v>12</v>
      </c>
    </row>
    <row r="23" spans="1:7" x14ac:dyDescent="0.25">
      <c r="A23" s="9" t="s">
        <v>56</v>
      </c>
      <c r="B23" s="49" t="s">
        <v>60</v>
      </c>
      <c r="C23" s="53">
        <f>C21-(C22-C21)</f>
        <v>33.83113262701788</v>
      </c>
      <c r="D23" s="33" t="s">
        <v>12</v>
      </c>
    </row>
    <row r="24" spans="1:7" x14ac:dyDescent="0.25">
      <c r="A24" s="14" t="s">
        <v>67</v>
      </c>
      <c r="B24" s="24" t="s">
        <v>42</v>
      </c>
      <c r="C24" s="53">
        <f>C18*C19*1.163*(55-10)/1000/24</f>
        <v>0.43612500000000004</v>
      </c>
      <c r="D24" s="37" t="s">
        <v>14</v>
      </c>
    </row>
    <row r="25" spans="1:7" ht="15.75" customHeight="1" x14ac:dyDescent="0.25">
      <c r="A25" s="9" t="s">
        <v>26</v>
      </c>
      <c r="B25" s="25" t="s">
        <v>24</v>
      </c>
      <c r="C25" s="53">
        <f>(((-1.30186*10^(-7)*C16+4.12295*10^(-5))*C16-7.4708*10^(-3))*C16+4.96224*10^(-2))*C16+999.912</f>
        <v>968.67765012125005</v>
      </c>
      <c r="D25" s="33" t="s">
        <v>25</v>
      </c>
    </row>
    <row r="26" spans="1:7" ht="30" x14ac:dyDescent="0.25">
      <c r="A26" s="15" t="s">
        <v>28</v>
      </c>
      <c r="B26" s="26" t="s">
        <v>30</v>
      </c>
      <c r="C26" s="53">
        <f>C27*1.163*(C16-C15)/1000</f>
        <v>117.16349913746544</v>
      </c>
      <c r="D26" s="37" t="s">
        <v>29</v>
      </c>
    </row>
    <row r="27" spans="1:7" x14ac:dyDescent="0.25">
      <c r="A27" s="9" t="s">
        <v>31</v>
      </c>
      <c r="B27" s="20" t="s">
        <v>27</v>
      </c>
      <c r="C27" s="53">
        <f>C14*C25/1000</f>
        <v>1549.8842401940001</v>
      </c>
      <c r="D27" s="33" t="s">
        <v>23</v>
      </c>
    </row>
    <row r="28" spans="1:7" ht="22.5" customHeight="1" x14ac:dyDescent="0.25">
      <c r="A28" s="14" t="s">
        <v>54</v>
      </c>
      <c r="B28" s="24" t="s">
        <v>65</v>
      </c>
      <c r="C28" s="53">
        <f>(C7-C6)/(C7-C8)*C13</f>
        <v>5.6285714285714281</v>
      </c>
      <c r="D28" s="37" t="s">
        <v>14</v>
      </c>
    </row>
    <row r="29" spans="1:7" ht="30" x14ac:dyDescent="0.25">
      <c r="A29" s="16" t="s">
        <v>68</v>
      </c>
      <c r="B29" s="27" t="s">
        <v>47</v>
      </c>
      <c r="C29" s="53">
        <f>C26/(C12-C28-C24)</f>
        <v>7.1287700058759222</v>
      </c>
      <c r="D29" s="33" t="s">
        <v>32</v>
      </c>
    </row>
    <row r="30" spans="1:7" ht="90" x14ac:dyDescent="0.25">
      <c r="A30" s="15" t="s">
        <v>46</v>
      </c>
      <c r="B30" s="24" t="s">
        <v>41</v>
      </c>
      <c r="C30" s="53">
        <f>C27*1.163*(C16-C21)/1000</f>
        <v>89.657648015080568</v>
      </c>
      <c r="D30" s="37" t="s">
        <v>29</v>
      </c>
    </row>
    <row r="31" spans="1:7" x14ac:dyDescent="0.25">
      <c r="A31" s="9" t="s">
        <v>34</v>
      </c>
      <c r="B31" s="20" t="s">
        <v>33</v>
      </c>
      <c r="C31" s="53">
        <f>C30/(C28+C17+C24)</f>
        <v>14.180286690648238</v>
      </c>
      <c r="D31" s="33" t="s">
        <v>32</v>
      </c>
    </row>
    <row r="32" spans="1:7" ht="93" customHeight="1" x14ac:dyDescent="0.25">
      <c r="A32" s="17" t="s">
        <v>48</v>
      </c>
      <c r="B32" s="28" t="s">
        <v>37</v>
      </c>
      <c r="C32" s="54">
        <f>C29+C31</f>
        <v>21.309056696524159</v>
      </c>
      <c r="D32" s="35" t="s">
        <v>32</v>
      </c>
    </row>
    <row r="34" spans="1:4" ht="60" x14ac:dyDescent="0.25">
      <c r="A34" s="4" t="s">
        <v>57</v>
      </c>
      <c r="B34" s="12" t="s">
        <v>50</v>
      </c>
    </row>
    <row r="35" spans="1:4" x14ac:dyDescent="0.25">
      <c r="B35" s="55"/>
      <c r="C35" s="55"/>
      <c r="D35" s="55"/>
    </row>
    <row r="40" spans="1:4" x14ac:dyDescent="0.25">
      <c r="A40" s="51"/>
    </row>
  </sheetData>
  <sheetProtection algorithmName="SHA-512" hashValue="6pU+ZPj9N6q6dvNtC6sHfGQQ151MpcRPzGI/33wGpmYP9974Q5ysW6GjZO68J//O3Bmp8JQpkIUjILQDyFvfxw==" saltValue="WCU32GfH1LqLJ46XgFuWFQ==" spinCount="100000" sheet="1" objects="1" scenarios="1"/>
  <mergeCells count="1">
    <mergeCell ref="A1:A4"/>
  </mergeCells>
  <pageMargins left="0.25" right="0.25" top="0.75" bottom="0.75" header="0.3" footer="0.3"/>
  <pageSetup paperSize="9" scale="92" fitToWidth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AKUMULAČNÍ NÁDRŽE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David Šotkovský</dc:creator>
  <cp:lastModifiedBy>PCHP</cp:lastModifiedBy>
  <cp:lastPrinted>2016-11-02T06:53:22Z</cp:lastPrinted>
  <dcterms:created xsi:type="dcterms:W3CDTF">2016-10-03T07:38:34Z</dcterms:created>
  <dcterms:modified xsi:type="dcterms:W3CDTF">2017-08-01T06:22:52Z</dcterms:modified>
  <cp:version>1.01</cp:version>
</cp:coreProperties>
</file>