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venergy-my.sharepoint.com/personal/hana_pochmonova_primagas_cz/Documents/Plocha/"/>
    </mc:Choice>
  </mc:AlternateContent>
  <xr:revisionPtr revIDLastSave="0" documentId="8_{3C3647A9-6EAA-44C4-89CA-F85FA14D24B1}" xr6:coauthVersionLast="47" xr6:coauthVersionMax="47" xr10:uidLastSave="{00000000-0000-0000-0000-000000000000}"/>
  <bookViews>
    <workbookView xWindow="-120" yWindow="-120" windowWidth="29040" windowHeight="15840" xr2:uid="{4A092374-3617-454B-A10E-B165F4C13246}"/>
  </bookViews>
  <sheets>
    <sheet name="A" sheetId="1" r:id="rId1"/>
  </sheets>
  <definedNames>
    <definedName name="_xlnm.Print_Area" localSheetId="0">A!$A$1:$F$33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1" i="1"/>
  <c r="E11" i="1"/>
  <c r="D3" i="1"/>
  <c r="E10" i="1"/>
  <c r="F10" i="1" s="1"/>
  <c r="F3" i="1" s="1"/>
  <c r="E12" i="1"/>
  <c r="F12" i="1" s="1"/>
  <c r="E13" i="1"/>
  <c r="F13" i="1" s="1"/>
  <c r="C3" i="1"/>
  <c r="B3" i="1"/>
</calcChain>
</file>

<file path=xl/sharedStrings.xml><?xml version="1.0" encoding="utf-8"?>
<sst xmlns="http://schemas.openxmlformats.org/spreadsheetml/2006/main" count="26" uniqueCount="26">
  <si>
    <t>Od</t>
  </si>
  <si>
    <t>Do</t>
  </si>
  <si>
    <t>Územní souhlas na úřadě</t>
  </si>
  <si>
    <t>Kondenzační kotel vč. montáže</t>
  </si>
  <si>
    <t>Odkouření komína vč. materiálu a revize</t>
  </si>
  <si>
    <t>Provozní náklady za plyn (Kč/kWh) vč. DPH, dopravy a ADR poplatku</t>
  </si>
  <si>
    <t>Poplatek za údržbu a revize (Kč/rok), vč. DPH</t>
  </si>
  <si>
    <t>Investice "po kotel" (Kč), vč. DPH</t>
  </si>
  <si>
    <t>průměrné typizované ceny</t>
  </si>
  <si>
    <t>s DPH 15 %</t>
  </si>
  <si>
    <t>bez DPH</t>
  </si>
  <si>
    <t>Projektová dokumentace 21 %</t>
  </si>
  <si>
    <t>Silniční panel pod zásobník 21 %</t>
  </si>
  <si>
    <t>Uzemnění, ukotvení zásobníku, revize 15 %</t>
  </si>
  <si>
    <t>Plynové potrubí, armatury, napojení zásobníku na otopnou soustavu (15 m) 15 %</t>
  </si>
  <si>
    <t>Doprava materiálu,osob 15 %</t>
  </si>
  <si>
    <t>s DPH 12 % od 1. 1. 2024</t>
  </si>
  <si>
    <t>Regulátor a pružný spoj 21 %</t>
  </si>
  <si>
    <t>Plynová revize CFG vč. tlakové zkoušky 15 %</t>
  </si>
  <si>
    <t>Investice kotel + odkouření</t>
  </si>
  <si>
    <t>Provozní náklady</t>
  </si>
  <si>
    <t>od 50 000 Kč</t>
  </si>
  <si>
    <t>od 10 000 Kč</t>
  </si>
  <si>
    <t>Pronájem zásobníku 1,2t (Kč/rok), vč. DPH</t>
  </si>
  <si>
    <t>Doprava zásobníku 21 %  (ca. 130km)</t>
  </si>
  <si>
    <t>Propanové vytápění - typizovaná investice - RD s vytápěnou plochou 100 - 200 m2, ceny "od"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</si>
</sst>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 indent="1"/>
    </xf>
    <xf numFmtId="0" fontId="5" fillId="0" borderId="2" xfId="0" applyFont="1" applyBorder="1" applyAlignment="1">
      <alignment horizontal="left"/>
    </xf>
    <xf numFmtId="165" fontId="5" fillId="0" borderId="2" xfId="1" applyNumberFormat="1" applyFont="1" applyFill="1" applyBorder="1"/>
    <xf numFmtId="165" fontId="5" fillId="0" borderId="3" xfId="1" applyNumberFormat="1" applyFont="1" applyFill="1" applyBorder="1"/>
    <xf numFmtId="165" fontId="5" fillId="0" borderId="4" xfId="1" applyNumberFormat="1" applyFont="1" applyFill="1" applyBorder="1"/>
    <xf numFmtId="165" fontId="4" fillId="0" borderId="5" xfId="0" applyNumberFormat="1" applyFont="1" applyBorder="1"/>
    <xf numFmtId="165" fontId="4" fillId="0" borderId="4" xfId="0" applyNumberFormat="1" applyFont="1" applyBorder="1"/>
    <xf numFmtId="0" fontId="4" fillId="0" borderId="6" xfId="0" applyFont="1" applyBorder="1"/>
    <xf numFmtId="0" fontId="4" fillId="2" borderId="7" xfId="0" applyFont="1" applyFill="1" applyBorder="1"/>
    <xf numFmtId="0" fontId="2" fillId="0" borderId="7" xfId="0" applyFont="1" applyBorder="1"/>
    <xf numFmtId="0" fontId="2" fillId="4" borderId="8" xfId="0" applyFont="1" applyFill="1" applyBorder="1"/>
    <xf numFmtId="0" fontId="2" fillId="0" borderId="9" xfId="0" applyFont="1" applyBorder="1"/>
    <xf numFmtId="165" fontId="2" fillId="0" borderId="10" xfId="1" applyNumberFormat="1" applyFont="1" applyBorder="1"/>
    <xf numFmtId="165" fontId="2" fillId="4" borderId="10" xfId="1" applyNumberFormat="1" applyFont="1" applyFill="1" applyBorder="1"/>
    <xf numFmtId="165" fontId="2" fillId="4" borderId="11" xfId="0" applyNumberFormat="1" applyFont="1" applyFill="1" applyBorder="1"/>
    <xf numFmtId="0" fontId="3" fillId="0" borderId="9" xfId="0" applyFont="1" applyBorder="1" applyAlignment="1">
      <alignment horizontal="center" vertical="center"/>
    </xf>
    <xf numFmtId="165" fontId="3" fillId="2" borderId="10" xfId="1" applyNumberFormat="1" applyFont="1" applyFill="1" applyBorder="1"/>
    <xf numFmtId="165" fontId="3" fillId="4" borderId="10" xfId="1" applyNumberFormat="1" applyFont="1" applyFill="1" applyBorder="1"/>
    <xf numFmtId="165" fontId="0" fillId="0" borderId="10" xfId="0" applyNumberFormat="1" applyBorder="1"/>
    <xf numFmtId="165" fontId="0" fillId="4" borderId="11" xfId="0" applyNumberFormat="1" applyFill="1" applyBorder="1"/>
    <xf numFmtId="0" fontId="3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164" fontId="0" fillId="0" borderId="10" xfId="1" applyNumberFormat="1" applyFont="1" applyBorder="1"/>
    <xf numFmtId="7" fontId="3" fillId="4" borderId="10" xfId="1" applyNumberFormat="1" applyFont="1" applyFill="1" applyBorder="1"/>
    <xf numFmtId="0" fontId="0" fillId="0" borderId="9" xfId="0" applyBorder="1" applyAlignment="1">
      <alignment horizontal="left" wrapText="1"/>
    </xf>
    <xf numFmtId="165" fontId="0" fillId="0" borderId="10" xfId="1" applyNumberFormat="1" applyFont="1" applyBorder="1" applyAlignment="1">
      <alignment horizontal="left" indent="2"/>
    </xf>
    <xf numFmtId="165" fontId="0" fillId="0" borderId="10" xfId="1" applyNumberFormat="1" applyFont="1" applyBorder="1"/>
    <xf numFmtId="0" fontId="0" fillId="0" borderId="12" xfId="0" applyBorder="1"/>
    <xf numFmtId="165" fontId="0" fillId="0" borderId="13" xfId="1" applyNumberFormat="1" applyFont="1" applyBorder="1" applyAlignment="1">
      <alignment horizontal="left" indent="2"/>
    </xf>
    <xf numFmtId="165" fontId="0" fillId="0" borderId="13" xfId="1" applyNumberFormat="1" applyFont="1" applyBorder="1"/>
    <xf numFmtId="165" fontId="3" fillId="4" borderId="13" xfId="1" applyNumberFormat="1" applyFont="1" applyFill="1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horizontal="center" vertical="center"/>
    </xf>
    <xf numFmtId="165" fontId="3" fillId="2" borderId="16" xfId="1" applyNumberFormat="1" applyFont="1" applyFill="1" applyBorder="1"/>
    <xf numFmtId="165" fontId="3" fillId="0" borderId="16" xfId="1" applyNumberFormat="1" applyFont="1" applyFill="1" applyBorder="1"/>
    <xf numFmtId="165" fontId="0" fillId="0" borderId="16" xfId="0" applyNumberFormat="1" applyBorder="1"/>
    <xf numFmtId="165" fontId="0" fillId="0" borderId="17" xfId="0" applyNumberFormat="1" applyBorder="1"/>
    <xf numFmtId="0" fontId="2" fillId="0" borderId="6" xfId="0" applyFont="1" applyBorder="1"/>
    <xf numFmtId="165" fontId="3" fillId="0" borderId="7" xfId="1" applyNumberFormat="1" applyFont="1" applyFill="1" applyBorder="1"/>
    <xf numFmtId="0" fontId="0" fillId="0" borderId="7" xfId="0" applyBorder="1"/>
    <xf numFmtId="165" fontId="0" fillId="0" borderId="7" xfId="0" applyNumberFormat="1" applyBorder="1"/>
    <xf numFmtId="0" fontId="0" fillId="0" borderId="8" xfId="0" applyBorder="1"/>
    <xf numFmtId="0" fontId="3" fillId="0" borderId="15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" fillId="0" borderId="6" xfId="0" applyFont="1" applyBorder="1" applyAlignment="1">
      <alignment horizontal="left"/>
    </xf>
    <xf numFmtId="165" fontId="3" fillId="2" borderId="7" xfId="1" applyNumberFormat="1" applyFont="1" applyFill="1" applyBorder="1"/>
    <xf numFmtId="165" fontId="0" fillId="0" borderId="0" xfId="0" applyNumberFormat="1"/>
    <xf numFmtId="0" fontId="0" fillId="3" borderId="0" xfId="0" applyFont="1" applyFill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1661-F344-4A35-9886-972E513D74AF}">
  <sheetPr>
    <pageSetUpPr fitToPage="1"/>
  </sheetPr>
  <dimension ref="A1:H33"/>
  <sheetViews>
    <sheetView tabSelected="1" zoomScaleNormal="100" workbookViewId="0">
      <selection activeCell="A25" sqref="A25"/>
    </sheetView>
  </sheetViews>
  <sheetFormatPr defaultRowHeight="15" x14ac:dyDescent="0.25"/>
  <cols>
    <col min="1" max="1" width="78.5703125" customWidth="1"/>
    <col min="2" max="3" width="16.7109375" hidden="1" customWidth="1"/>
    <col min="4" max="4" width="13" customWidth="1"/>
    <col min="5" max="5" width="10.28515625" bestFit="1" customWidth="1"/>
    <col min="6" max="6" width="11.140625" customWidth="1"/>
    <col min="8" max="8" width="9.85546875" bestFit="1" customWidth="1"/>
  </cols>
  <sheetData>
    <row r="1" spans="1:8" ht="37.5" customHeight="1" thickBot="1" x14ac:dyDescent="0.3">
      <c r="A1" s="53" t="s">
        <v>25</v>
      </c>
      <c r="B1" t="s">
        <v>0</v>
      </c>
      <c r="C1" s="1" t="s">
        <v>1</v>
      </c>
      <c r="D1" t="s">
        <v>8</v>
      </c>
    </row>
    <row r="2" spans="1:8" ht="31.5" customHeight="1" x14ac:dyDescent="0.25">
      <c r="A2" s="9"/>
      <c r="B2" s="10">
        <v>1</v>
      </c>
      <c r="C2" s="10">
        <v>49</v>
      </c>
      <c r="D2" s="11" t="s">
        <v>9</v>
      </c>
      <c r="E2" s="11" t="s">
        <v>10</v>
      </c>
      <c r="F2" s="12" t="s">
        <v>16</v>
      </c>
    </row>
    <row r="3" spans="1:8" x14ac:dyDescent="0.25">
      <c r="A3" s="13" t="s">
        <v>7</v>
      </c>
      <c r="B3" s="14">
        <f>SUM(B4:B13)</f>
        <v>80000</v>
      </c>
      <c r="C3" s="14">
        <f>SUM(C4:C13)</f>
        <v>103000</v>
      </c>
      <c r="D3" s="15">
        <f>SUM(D4:D13)</f>
        <v>60200</v>
      </c>
      <c r="E3" s="14"/>
      <c r="F3" s="16">
        <f>SUM(F4:F13)</f>
        <v>59100.000000000007</v>
      </c>
      <c r="H3" s="52"/>
    </row>
    <row r="4" spans="1:8" x14ac:dyDescent="0.25">
      <c r="A4" s="17" t="s">
        <v>11</v>
      </c>
      <c r="B4" s="18">
        <v>15000</v>
      </c>
      <c r="C4" s="18">
        <v>20000</v>
      </c>
      <c r="D4" s="19">
        <v>15000</v>
      </c>
      <c r="E4" s="20"/>
      <c r="F4" s="21">
        <v>15000</v>
      </c>
    </row>
    <row r="5" spans="1:8" x14ac:dyDescent="0.25">
      <c r="A5" s="17" t="s">
        <v>2</v>
      </c>
      <c r="B5" s="18">
        <v>1000</v>
      </c>
      <c r="C5" s="18">
        <v>1000</v>
      </c>
      <c r="D5" s="19">
        <v>1000</v>
      </c>
      <c r="E5" s="20"/>
      <c r="F5" s="21">
        <v>1000</v>
      </c>
    </row>
    <row r="6" spans="1:8" x14ac:dyDescent="0.25">
      <c r="A6" s="17" t="s">
        <v>12</v>
      </c>
      <c r="B6" s="18">
        <v>7000</v>
      </c>
      <c r="C6" s="18">
        <v>7000</v>
      </c>
      <c r="D6" s="19">
        <v>6700</v>
      </c>
      <c r="E6" s="20">
        <v>5500</v>
      </c>
      <c r="F6" s="21">
        <f>D6</f>
        <v>6700</v>
      </c>
    </row>
    <row r="7" spans="1:8" x14ac:dyDescent="0.25">
      <c r="A7" s="17" t="s">
        <v>24</v>
      </c>
      <c r="B7" s="18">
        <v>6000</v>
      </c>
      <c r="C7" s="18">
        <v>10000</v>
      </c>
      <c r="D7" s="19">
        <v>6500</v>
      </c>
      <c r="E7" s="20"/>
      <c r="F7" s="21">
        <v>6000</v>
      </c>
    </row>
    <row r="8" spans="1:8" x14ac:dyDescent="0.25">
      <c r="A8" s="17" t="s">
        <v>17</v>
      </c>
      <c r="B8" s="18">
        <v>8000</v>
      </c>
      <c r="C8" s="18">
        <v>8000</v>
      </c>
      <c r="D8" s="19">
        <v>8000</v>
      </c>
      <c r="E8" s="20">
        <v>7500</v>
      </c>
      <c r="F8" s="21">
        <v>8000</v>
      </c>
    </row>
    <row r="9" spans="1:8" ht="5.25" customHeight="1" x14ac:dyDescent="0.25">
      <c r="A9" s="17"/>
      <c r="B9" s="18"/>
      <c r="C9" s="18"/>
      <c r="D9" s="19"/>
      <c r="E9" s="20"/>
      <c r="F9" s="21"/>
    </row>
    <row r="10" spans="1:8" x14ac:dyDescent="0.25">
      <c r="A10" s="17" t="s">
        <v>13</v>
      </c>
      <c r="B10" s="18">
        <v>5000</v>
      </c>
      <c r="C10" s="18">
        <v>7000</v>
      </c>
      <c r="D10" s="19">
        <v>6000</v>
      </c>
      <c r="E10" s="20">
        <f>D10/115*100</f>
        <v>5217.391304347826</v>
      </c>
      <c r="F10" s="21">
        <f>E10*1.12</f>
        <v>5843.4782608695659</v>
      </c>
    </row>
    <row r="11" spans="1:8" x14ac:dyDescent="0.25">
      <c r="A11" s="17" t="s">
        <v>14</v>
      </c>
      <c r="B11" s="18">
        <v>25000</v>
      </c>
      <c r="C11" s="18">
        <v>35000</v>
      </c>
      <c r="D11" s="19">
        <v>9000</v>
      </c>
      <c r="E11" s="20">
        <f>D11/115*100</f>
        <v>7826.086956521739</v>
      </c>
      <c r="F11" s="21">
        <f>E11*1.12</f>
        <v>8765.217391304348</v>
      </c>
    </row>
    <row r="12" spans="1:8" x14ac:dyDescent="0.25">
      <c r="A12" s="17" t="s">
        <v>15</v>
      </c>
      <c r="B12" s="18">
        <v>10000</v>
      </c>
      <c r="C12" s="18">
        <v>10000</v>
      </c>
      <c r="D12" s="19">
        <v>3000</v>
      </c>
      <c r="E12" s="20">
        <f t="shared" ref="E12:E13" si="0">D12/115*100</f>
        <v>2608.695652173913</v>
      </c>
      <c r="F12" s="21">
        <f t="shared" ref="F12:F13" si="1">E12*1.12</f>
        <v>2921.739130434783</v>
      </c>
    </row>
    <row r="13" spans="1:8" x14ac:dyDescent="0.25">
      <c r="A13" s="17" t="s">
        <v>18</v>
      </c>
      <c r="B13" s="18">
        <v>3000</v>
      </c>
      <c r="C13" s="18">
        <v>5000</v>
      </c>
      <c r="D13" s="19">
        <v>5000</v>
      </c>
      <c r="E13" s="20">
        <f t="shared" si="0"/>
        <v>4347.826086956522</v>
      </c>
      <c r="F13" s="21">
        <f t="shared" si="1"/>
        <v>4869.5652173913049</v>
      </c>
    </row>
    <row r="14" spans="1:8" ht="15.75" thickBot="1" x14ac:dyDescent="0.3">
      <c r="A14" s="37"/>
      <c r="B14" s="38"/>
      <c r="C14" s="38"/>
      <c r="D14" s="39"/>
      <c r="E14" s="40"/>
      <c r="F14" s="41"/>
    </row>
    <row r="15" spans="1:8" ht="16.5" customHeight="1" x14ac:dyDescent="0.25">
      <c r="A15" s="42" t="s">
        <v>19</v>
      </c>
      <c r="B15" s="43"/>
      <c r="C15" s="43"/>
      <c r="D15" s="44"/>
      <c r="E15" s="45"/>
      <c r="F15" s="46"/>
    </row>
    <row r="16" spans="1:8" x14ac:dyDescent="0.25">
      <c r="A16" s="22" t="s">
        <v>3</v>
      </c>
      <c r="B16" s="18">
        <v>50000</v>
      </c>
      <c r="C16" s="18">
        <v>70000</v>
      </c>
      <c r="D16" s="23" t="s">
        <v>21</v>
      </c>
      <c r="E16" s="23"/>
      <c r="F16" s="24"/>
    </row>
    <row r="17" spans="1:6" x14ac:dyDescent="0.25">
      <c r="A17" s="22" t="s">
        <v>4</v>
      </c>
      <c r="B17" s="18">
        <v>10000</v>
      </c>
      <c r="C17" s="18">
        <v>15000</v>
      </c>
      <c r="D17" s="23" t="s">
        <v>22</v>
      </c>
      <c r="E17" s="23"/>
      <c r="F17" s="24"/>
    </row>
    <row r="18" spans="1:6" ht="15.75" thickBot="1" x14ac:dyDescent="0.3">
      <c r="A18" s="47"/>
      <c r="B18" s="38"/>
      <c r="C18" s="38"/>
      <c r="D18" s="48"/>
      <c r="E18" s="48"/>
      <c r="F18" s="49"/>
    </row>
    <row r="19" spans="1:6" x14ac:dyDescent="0.25">
      <c r="A19" s="50" t="s">
        <v>20</v>
      </c>
      <c r="B19" s="51"/>
      <c r="C19" s="51"/>
      <c r="D19" s="44"/>
      <c r="E19" s="44"/>
      <c r="F19" s="46"/>
    </row>
    <row r="20" spans="1:6" x14ac:dyDescent="0.25">
      <c r="A20" s="25" t="s">
        <v>5</v>
      </c>
      <c r="B20" s="26">
        <v>2.5499999999999998</v>
      </c>
      <c r="C20" s="26">
        <v>3</v>
      </c>
      <c r="D20" s="27">
        <v>2.4</v>
      </c>
      <c r="E20" s="23"/>
      <c r="F20" s="24"/>
    </row>
    <row r="21" spans="1:6" x14ac:dyDescent="0.25">
      <c r="A21" s="28" t="s">
        <v>23</v>
      </c>
      <c r="B21" s="29">
        <v>4000</v>
      </c>
      <c r="C21" s="30">
        <v>10000</v>
      </c>
      <c r="D21" s="19">
        <v>2000</v>
      </c>
      <c r="E21" s="23"/>
      <c r="F21" s="24"/>
    </row>
    <row r="22" spans="1:6" ht="15.75" thickBot="1" x14ac:dyDescent="0.3">
      <c r="A22" s="31" t="s">
        <v>6</v>
      </c>
      <c r="B22" s="32">
        <v>1200</v>
      </c>
      <c r="C22" s="33">
        <v>2500</v>
      </c>
      <c r="D22" s="34">
        <v>2000</v>
      </c>
      <c r="E22" s="35"/>
      <c r="F22" s="36"/>
    </row>
    <row r="23" spans="1:6" x14ac:dyDescent="0.25">
      <c r="A23" s="3"/>
      <c r="B23" s="4"/>
      <c r="C23" s="5"/>
      <c r="D23" s="6"/>
      <c r="E23" s="7"/>
      <c r="F23" s="8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1" x14ac:dyDescent="0.25">
      <c r="A33" s="2"/>
    </row>
  </sheetData>
  <pageMargins left="0.7" right="0.7" top="0.78740157499999996" bottom="0.78740157499999996" header="0.3" footer="0.3"/>
  <pageSetup paperSize="9" scale="94" orientation="landscape" r:id="rId1"/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Company>Primagas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Rosak</dc:creator>
  <cp:lastModifiedBy>Hana Pochmonova</cp:lastModifiedBy>
  <cp:lastPrinted>2023-10-31T11:39:23Z</cp:lastPrinted>
  <dcterms:created xsi:type="dcterms:W3CDTF">2022-08-24T11:27:48Z</dcterms:created>
  <dcterms:modified xsi:type="dcterms:W3CDTF">2023-10-31T14:18:52Z</dcterms:modified>
</cp:coreProperties>
</file>